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20" windowWidth="20730" windowHeight="9390" tabRatio="850" activeTab="1"/>
  </bookViews>
  <sheets>
    <sheet name="About this document" sheetId="1" r:id="rId1"/>
    <sheet name="CASE 1" sheetId="2" r:id="rId2"/>
    <sheet name="CASE 2" sheetId="3" r:id="rId3"/>
    <sheet name="CASE 3" sheetId="4" r:id="rId4"/>
    <sheet name="CASE 4" sheetId="5" r:id="rId5"/>
    <sheet name="CASE 5" sheetId="6" r:id="rId6"/>
    <sheet name="CASE 6" sheetId="7" r:id="rId7"/>
    <sheet name="CASE 7" sheetId="8" r:id="rId8"/>
    <sheet name="CASE 8" sheetId="9" r:id="rId9"/>
    <sheet name="CASE 9" sheetId="10" r:id="rId10"/>
    <sheet name="CASE 10" sheetId="11" r:id="rId11"/>
    <sheet name="CASE 11 (1)" sheetId="12" r:id="rId12"/>
    <sheet name="CASE 11 (2)" sheetId="13" r:id="rId13"/>
    <sheet name="CASE 12" sheetId="14" r:id="rId14"/>
    <sheet name="CASE 13 (1)" sheetId="15" r:id="rId15"/>
    <sheet name="CASE 13 (2)" sheetId="16" r:id="rId16"/>
    <sheet name="CASE 14" sheetId="17" r:id="rId17"/>
    <sheet name="CASE 15" sheetId="18" r:id="rId18"/>
    <sheet name="CASE 16" sheetId="19" r:id="rId19"/>
    <sheet name="CASE 17" sheetId="20" r:id="rId20"/>
  </sheets>
  <calcPr calcId="145621"/>
  <customWorkbookViews>
    <customWorkbookView name="Wyka, Arek - Personal View" guid="{28C68A46-77AA-4FD5-A9FB-0908CC5420D8}" mergeInterval="0" personalView="1" maximized="1" windowWidth="1839" windowHeight="894" tabRatio="850" activeSheetId="4" showComments="commIndAndComment"/>
    <customWorkbookView name="shollca - Personal View" guid="{74C6DADA-0747-4361-BF09-1A764F6F53BD}" mergeInterval="0" personalView="1" maximized="1" windowWidth="1362" windowHeight="463" tabRatio="850" activeSheetId="1"/>
  </customWorkbookViews>
</workbook>
</file>

<file path=xl/calcChain.xml><?xml version="1.0" encoding="utf-8"?>
<calcChain xmlns="http://schemas.openxmlformats.org/spreadsheetml/2006/main">
  <c r="G5" i="11" l="1"/>
  <c r="Y30" i="11"/>
  <c r="X30" i="11"/>
  <c r="J8" i="11"/>
  <c r="V8" i="11"/>
  <c r="F8" i="11"/>
  <c r="E8" i="11"/>
  <c r="D8" i="11"/>
  <c r="C8" i="11"/>
  <c r="S8" i="11"/>
  <c r="P8" i="11"/>
  <c r="D24" i="11"/>
  <c r="C24" i="11"/>
  <c r="E24" i="11"/>
  <c r="F21" i="11"/>
  <c r="E21" i="11"/>
  <c r="F18" i="11"/>
  <c r="E18" i="11"/>
  <c r="D18" i="11"/>
  <c r="D21" i="11"/>
  <c r="C31" i="11"/>
  <c r="E27" i="11"/>
  <c r="D30" i="11"/>
  <c r="G30" i="11"/>
  <c r="D27" i="11"/>
  <c r="C27" i="11"/>
  <c r="F11" i="11"/>
  <c r="F12" i="11"/>
  <c r="F13" i="11"/>
  <c r="E11" i="11"/>
  <c r="E12" i="11"/>
  <c r="E13" i="11"/>
  <c r="D11" i="11"/>
  <c r="D12" i="11"/>
  <c r="D13" i="11"/>
  <c r="C11" i="11"/>
  <c r="C12" i="11"/>
  <c r="C13" i="11"/>
  <c r="F5" i="11"/>
  <c r="E5" i="11"/>
  <c r="D5" i="11"/>
  <c r="C5" i="11"/>
  <c r="C18" i="11"/>
  <c r="C21" i="11"/>
</calcChain>
</file>

<file path=xl/sharedStrings.xml><?xml version="1.0" encoding="utf-8"?>
<sst xmlns="http://schemas.openxmlformats.org/spreadsheetml/2006/main" count="7392" uniqueCount="400">
  <si>
    <t>Instrument dataset</t>
  </si>
  <si>
    <t>Reporting reference date</t>
  </si>
  <si>
    <t>Reporting agent identifier</t>
  </si>
  <si>
    <t>Observed agent identifier</t>
  </si>
  <si>
    <t>Contract identifier</t>
  </si>
  <si>
    <t>Instrument identifier</t>
  </si>
  <si>
    <t>Type of instrument</t>
  </si>
  <si>
    <t>Amortisation type</t>
  </si>
  <si>
    <t>Currency</t>
  </si>
  <si>
    <t>Fiduciary instrument</t>
  </si>
  <si>
    <t>Inception date</t>
  </si>
  <si>
    <t>End date of interest-only period</t>
  </si>
  <si>
    <t>Interest rate cap</t>
  </si>
  <si>
    <t>Interest rate floor</t>
  </si>
  <si>
    <t>Interest rate reset frequency</t>
  </si>
  <si>
    <t>Interest rate spread/margin</t>
  </si>
  <si>
    <t>Interest rate type</t>
  </si>
  <si>
    <t>Legal final maturity date</t>
  </si>
  <si>
    <t>Commitment amount at inception</t>
  </si>
  <si>
    <t>Payment frequency</t>
  </si>
  <si>
    <t>Project finance loan</t>
  </si>
  <si>
    <t>Purpose</t>
  </si>
  <si>
    <t>Recourse</t>
  </si>
  <si>
    <t>Reference rate</t>
  </si>
  <si>
    <t>Settlement date</t>
  </si>
  <si>
    <t>Syndicated contract identifier</t>
  </si>
  <si>
    <t>Repayment rights</t>
  </si>
  <si>
    <t>Fair value changes due to changes in credit risk before purchase</t>
  </si>
  <si>
    <t>Financial dataset</t>
  </si>
  <si>
    <t>Next interest rate reset date</t>
  </si>
  <si>
    <t>Default status of the instrument</t>
  </si>
  <si>
    <t>Date of the default status of the instrument</t>
  </si>
  <si>
    <t>Date of past due for the instrument</t>
  </si>
  <si>
    <t>Type of securitisation</t>
  </si>
  <si>
    <t>Outstanding nominal amount</t>
  </si>
  <si>
    <t>Accounting classification of instruments</t>
  </si>
  <si>
    <t>Balance sheet recognition</t>
  </si>
  <si>
    <t>Accumulated write-offs</t>
  </si>
  <si>
    <t>Accumulated impairment amount</t>
  </si>
  <si>
    <t>Type of impairment</t>
  </si>
  <si>
    <t>Impairment assessment method</t>
  </si>
  <si>
    <t>Sources of encumbrance</t>
  </si>
  <si>
    <t>Accumulated changes in fair value due to credit risk</t>
  </si>
  <si>
    <t>Performing status of the instrument</t>
  </si>
  <si>
    <t>Date of the performing status of the instrument</t>
  </si>
  <si>
    <t>Status of forbearance and renegotiation</t>
  </si>
  <si>
    <t>Date of the status of forbearance and renegotiation</t>
  </si>
  <si>
    <t>Cumulative recoveries since default</t>
  </si>
  <si>
    <t>Prudential portfolio</t>
  </si>
  <si>
    <t>Carrying amount</t>
  </si>
  <si>
    <t>Counterparty-instrument dataset</t>
  </si>
  <si>
    <t>Counterparty identifier</t>
  </si>
  <si>
    <t>Counterparty role</t>
  </si>
  <si>
    <t>Joint liabilities dataset</t>
  </si>
  <si>
    <t>Joint liability amount</t>
  </si>
  <si>
    <t>Instrument-protection received dataset</t>
  </si>
  <si>
    <t>Protection identifier</t>
  </si>
  <si>
    <t>Protection allocated value</t>
  </si>
  <si>
    <t>Protection received dataset</t>
  </si>
  <si>
    <t xml:space="preserve">Protection provider identifier </t>
  </si>
  <si>
    <t>Type of protection</t>
  </si>
  <si>
    <t xml:space="preserve">Protection value </t>
  </si>
  <si>
    <t>Type of protection value</t>
  </si>
  <si>
    <t>Protection valuation approach</t>
  </si>
  <si>
    <t>Real estate collateral location</t>
  </si>
  <si>
    <t>Date of protection value</t>
  </si>
  <si>
    <t>Maturity date of the protection</t>
  </si>
  <si>
    <t>Original protection value</t>
  </si>
  <si>
    <t>Date of original protection value</t>
  </si>
  <si>
    <t>Counterparty default dataset</t>
  </si>
  <si>
    <t>Default status of the counterparty</t>
  </si>
  <si>
    <t>Date of the default status of the counterparty</t>
  </si>
  <si>
    <t>Probability of default</t>
  </si>
  <si>
    <t>Counterparty risk dataset</t>
  </si>
  <si>
    <t>Counterparty reference dataset</t>
  </si>
  <si>
    <t>LEI</t>
  </si>
  <si>
    <t>National identifier</t>
  </si>
  <si>
    <t>Head office undertaking identifier</t>
  </si>
  <si>
    <t>Immediate parent undertaking identifier</t>
  </si>
  <si>
    <t>Ultimate parent undertaking identifier</t>
  </si>
  <si>
    <t>Name</t>
  </si>
  <si>
    <t>Address: street</t>
  </si>
  <si>
    <t>Address: city/town/village</t>
  </si>
  <si>
    <t>Address: county/administrative division</t>
  </si>
  <si>
    <t>Address: postal code</t>
  </si>
  <si>
    <t>Address: country</t>
  </si>
  <si>
    <t>Status of legal proceedings</t>
  </si>
  <si>
    <t>Enterprise size</t>
  </si>
  <si>
    <t>Accounting dataset</t>
  </si>
  <si>
    <t>Not required</t>
  </si>
  <si>
    <t>S.11 Non-financial corporations</t>
  </si>
  <si>
    <t>S.122A Credit institutions</t>
  </si>
  <si>
    <t>S.125B Other financial intermediaries, except insurance corporations and pension funds and financial vehicle corporations engaged in securitisation transactions</t>
  </si>
  <si>
    <t>S.1311 Central government</t>
  </si>
  <si>
    <t xml:space="preserve">No legal actions taken </t>
  </si>
  <si>
    <t xml:space="preserve">Other legal measures </t>
  </si>
  <si>
    <t>Non-applicable</t>
  </si>
  <si>
    <t xml:space="preserve">Large enterprise </t>
  </si>
  <si>
    <t xml:space="preserve">Medium enterprise </t>
  </si>
  <si>
    <t xml:space="preserve">Small enterprise </t>
  </si>
  <si>
    <t>IFRS</t>
  </si>
  <si>
    <t>Deposits other than reverse repurchase agreements</t>
  </si>
  <si>
    <t>Overdraft</t>
  </si>
  <si>
    <t>Credit card debt</t>
  </si>
  <si>
    <t>Revolving credit other than overdrafts and credit card debt</t>
  </si>
  <si>
    <t>Reverse repurchase agreements</t>
  </si>
  <si>
    <t>Trade receivables</t>
  </si>
  <si>
    <t>Finance leases</t>
  </si>
  <si>
    <t>Other loans</t>
  </si>
  <si>
    <t xml:space="preserve">French </t>
  </si>
  <si>
    <t>Bullet</t>
  </si>
  <si>
    <t>Other</t>
  </si>
  <si>
    <t>Non-fiduciary instrument</t>
  </si>
  <si>
    <t>Monthly</t>
  </si>
  <si>
    <t>Quarterly</t>
  </si>
  <si>
    <t>Annually</t>
  </si>
  <si>
    <t xml:space="preserve">Fixed </t>
  </si>
  <si>
    <t>Variable</t>
  </si>
  <si>
    <t>Semi annually</t>
  </si>
  <si>
    <t>Non-project finance loan</t>
  </si>
  <si>
    <t>Commercial real 
estate purchase</t>
  </si>
  <si>
    <t>Exports</t>
  </si>
  <si>
    <t>Construction investment</t>
  </si>
  <si>
    <t>Working capital facility</t>
  </si>
  <si>
    <t>Other purposes</t>
  </si>
  <si>
    <t>No recourse</t>
  </si>
  <si>
    <t>Non-subordinated debt</t>
  </si>
  <si>
    <t>On demand or short notice</t>
  </si>
  <si>
    <t>Traditional securitisation</t>
  </si>
  <si>
    <t>Not securitised</t>
  </si>
  <si>
    <t>Creditor</t>
  </si>
  <si>
    <t>Debtor</t>
  </si>
  <si>
    <t>Servicer</t>
  </si>
  <si>
    <t>Originator</t>
  </si>
  <si>
    <t>Not in default</t>
  </si>
  <si>
    <t>EURIBOR - One month</t>
  </si>
  <si>
    <t>EURIBOR - Three months</t>
  </si>
  <si>
    <t>EURIBOR - Six months</t>
  </si>
  <si>
    <t>EURIBOR - Twelve months</t>
  </si>
  <si>
    <t>USD LIBOR - Six months</t>
  </si>
  <si>
    <t>Financial assets at amortised cost</t>
  </si>
  <si>
    <t xml:space="preserve">Entirely derecognised </t>
  </si>
  <si>
    <t>Stage 1 (IFRS)</t>
  </si>
  <si>
    <t>Stage 3 (IFRS)</t>
  </si>
  <si>
    <t>Individually assessed</t>
  </si>
  <si>
    <t>Collectively assessed</t>
  </si>
  <si>
    <t>No encumbrance</t>
  </si>
  <si>
    <t>Performing</t>
  </si>
  <si>
    <t>Non performing</t>
  </si>
  <si>
    <t>Forborne: instruments with modified interest rate below market conditions</t>
  </si>
  <si>
    <t>Not forborne or renegotiated</t>
  </si>
  <si>
    <t>Renegotiated instrument without forbearance measures</t>
  </si>
  <si>
    <t>Non-trading book</t>
  </si>
  <si>
    <t xml:space="preserve">Commercial real estate collateral </t>
  </si>
  <si>
    <t xml:space="preserve">Securities </t>
  </si>
  <si>
    <t xml:space="preserve">Financial guarantees other than credit derivatives </t>
  </si>
  <si>
    <t>Other protection</t>
  </si>
  <si>
    <t>Notional amount</t>
  </si>
  <si>
    <t>Fair value</t>
  </si>
  <si>
    <t>Market value</t>
  </si>
  <si>
    <t>Creditor valuation</t>
  </si>
  <si>
    <t xml:space="preserve">Third-party valuation </t>
  </si>
  <si>
    <t>Default because unlikely to pay</t>
  </si>
  <si>
    <t>EUR</t>
  </si>
  <si>
    <t>USD</t>
  </si>
  <si>
    <t>Economic activity</t>
  </si>
  <si>
    <t>BLZ10</t>
  </si>
  <si>
    <t>A810</t>
  </si>
  <si>
    <t>Fixed amortisation schedule</t>
  </si>
  <si>
    <t xml:space="preserve">Entirely recognised </t>
  </si>
  <si>
    <t>Krüger Bau GmbH</t>
  </si>
  <si>
    <t>DE</t>
  </si>
  <si>
    <t>Großbau  GmbH</t>
  </si>
  <si>
    <t>GUA28569811</t>
  </si>
  <si>
    <t>HRB1234-R1101</t>
  </si>
  <si>
    <t>HRB1234-R7707</t>
  </si>
  <si>
    <t>Marburg</t>
  </si>
  <si>
    <t>GmbH</t>
  </si>
  <si>
    <t>Deutsche Großbank AG</t>
  </si>
  <si>
    <t>Hochstrasse 29</t>
  </si>
  <si>
    <t>5299000000000000AA00</t>
  </si>
  <si>
    <t>DE-60313</t>
  </si>
  <si>
    <t>Frankfurt am Main</t>
  </si>
  <si>
    <t>DE-60999</t>
  </si>
  <si>
    <t>DE-61213</t>
  </si>
  <si>
    <t>DE712</t>
  </si>
  <si>
    <t>AG</t>
  </si>
  <si>
    <t>87B198623</t>
  </si>
  <si>
    <t>2I3598940</t>
  </si>
  <si>
    <t>BLZ30</t>
  </si>
  <si>
    <t>Neure Mustermannallee 9</t>
  </si>
  <si>
    <t>Mittelgroße Bank AG</t>
  </si>
  <si>
    <t>DE-62569</t>
  </si>
  <si>
    <t>HRB4444-R8805</t>
  </si>
  <si>
    <t>7LTWFZABCDSX8D621K86</t>
  </si>
  <si>
    <t>12A191010</t>
  </si>
  <si>
    <t>Hundehüttenbau Snoopy GmbH</t>
  </si>
  <si>
    <t>DEA17</t>
  </si>
  <si>
    <t>Kleve</t>
  </si>
  <si>
    <t>HRB0302-R8233</t>
  </si>
  <si>
    <t>DE-47533</t>
  </si>
  <si>
    <t>55X823823</t>
  </si>
  <si>
    <t>PhA1122_823823</t>
  </si>
  <si>
    <t>66M824824</t>
  </si>
  <si>
    <t>D12D628826</t>
  </si>
  <si>
    <t>CCSIB326594018</t>
  </si>
  <si>
    <t>BLZ99</t>
  </si>
  <si>
    <t>HRB5555-R3333</t>
  </si>
  <si>
    <t>Kunststoff Opernplatz AG</t>
  </si>
  <si>
    <t>DE-20001</t>
  </si>
  <si>
    <t>Opernplatz 21</t>
  </si>
  <si>
    <t>Mainz</t>
  </si>
  <si>
    <t>DE-55001</t>
  </si>
  <si>
    <t>HRB7979-R9879</t>
  </si>
  <si>
    <t>549300JZ4OKEHW3DPJ79</t>
  </si>
  <si>
    <t>Credit Card Services International Branch in Germany</t>
  </si>
  <si>
    <t>Düsseldorfer Straße 15</t>
  </si>
  <si>
    <t>Hamburg</t>
  </si>
  <si>
    <t>99RC6166666</t>
  </si>
  <si>
    <t>22NR1177777</t>
  </si>
  <si>
    <t>88CA2128888</t>
  </si>
  <si>
    <t>OV782362372</t>
  </si>
  <si>
    <t>B09A888888</t>
  </si>
  <si>
    <t>Baustoffhandel Sommerstraße OHG</t>
  </si>
  <si>
    <t>Kronberg</t>
  </si>
  <si>
    <t>Eschborner Strasse 33</t>
  </si>
  <si>
    <t>DE-65761</t>
  </si>
  <si>
    <t>OHG</t>
  </si>
  <si>
    <t>HRB8888-R8888</t>
  </si>
  <si>
    <t>35LA3218239</t>
  </si>
  <si>
    <t>LA972372975</t>
  </si>
  <si>
    <t xml:space="preserve">9RR101010 </t>
  </si>
  <si>
    <t>BA32568564</t>
  </si>
  <si>
    <t>SEC23896</t>
  </si>
  <si>
    <t>11TR2164461</t>
  </si>
  <si>
    <t>T4235</t>
  </si>
  <si>
    <t>HRB4321-R1234</t>
  </si>
  <si>
    <t>Baustoffhandel KUNZ GmbH</t>
  </si>
  <si>
    <t>Stadt</t>
  </si>
  <si>
    <t>DE-11111</t>
  </si>
  <si>
    <t>22HWSf25896</t>
  </si>
  <si>
    <t xml:space="preserve">Non-applicable </t>
  </si>
  <si>
    <t>DE-99999</t>
  </si>
  <si>
    <t>5GFsj87523</t>
  </si>
  <si>
    <t>B1001545</t>
  </si>
  <si>
    <t>Y8923862</t>
  </si>
  <si>
    <t>AP928357</t>
  </si>
  <si>
    <t>Tiefbau GmbH</t>
  </si>
  <si>
    <t>InnenStrasse 53</t>
  </si>
  <si>
    <t>Butzbach</t>
  </si>
  <si>
    <t>HRB4562-R3115</t>
  </si>
  <si>
    <t>OO20957203</t>
  </si>
  <si>
    <t>HRB9375-R2586</t>
  </si>
  <si>
    <t>DE-33333</t>
  </si>
  <si>
    <t>DE-33399</t>
  </si>
  <si>
    <t>Giessen</t>
  </si>
  <si>
    <t>Hoehen Strasse 17</t>
  </si>
  <si>
    <t>Hoch und Tiefbau GmbH</t>
  </si>
  <si>
    <t>A2015H85926</t>
  </si>
  <si>
    <t>A1111111</t>
  </si>
  <si>
    <t>Q56262313</t>
  </si>
  <si>
    <t>HRB1313-R1313</t>
  </si>
  <si>
    <t>Ölhandel Winterstraße OHG</t>
  </si>
  <si>
    <t>Winterstraße 6</t>
  </si>
  <si>
    <t>DE-60515</t>
  </si>
  <si>
    <t>B222222</t>
  </si>
  <si>
    <t>P98265</t>
  </si>
  <si>
    <t>EXT487382</t>
  </si>
  <si>
    <t>FBNK2859</t>
  </si>
  <si>
    <t>BRAZ82595832</t>
  </si>
  <si>
    <t>BR</t>
  </si>
  <si>
    <t>724500XYIJUGXAB5QD70</t>
  </si>
  <si>
    <t>MP6I5ZYZBEU3UXPYYY54</t>
  </si>
  <si>
    <t>Overseas Bank</t>
  </si>
  <si>
    <t>Long street 56</t>
  </si>
  <si>
    <t>Rio de Janeiro</t>
  </si>
  <si>
    <t>Ltd</t>
  </si>
  <si>
    <t>BR-28950-000</t>
  </si>
  <si>
    <t>U2573F73</t>
  </si>
  <si>
    <t>ARG49237054</t>
  </si>
  <si>
    <t>GUA32-100</t>
  </si>
  <si>
    <t>HRB4444-R8909</t>
  </si>
  <si>
    <t>Zentralregierung</t>
  </si>
  <si>
    <t>Weizenanbau GmbH</t>
  </si>
  <si>
    <t>Felder Strasse 1</t>
  </si>
  <si>
    <t>Bamberg</t>
  </si>
  <si>
    <t>DE-29003</t>
  </si>
  <si>
    <t>DE43</t>
  </si>
  <si>
    <t>Berlin</t>
  </si>
  <si>
    <t>Postdamerplatz 3</t>
  </si>
  <si>
    <t xml:space="preserve">123546K </t>
  </si>
  <si>
    <t>565687466YU</t>
  </si>
  <si>
    <t xml:space="preserve">GUA1D306 </t>
  </si>
  <si>
    <t>GUA2D307</t>
  </si>
  <si>
    <t>P39847Y306</t>
  </si>
  <si>
    <t>P8293X307</t>
  </si>
  <si>
    <t>BFXS5XCC7N0Y05NIXW11</t>
  </si>
  <si>
    <t>G8ZTNESVVKW4NN761W05</t>
  </si>
  <si>
    <t>3TKK0IVIUJ8J3ZU0QE75</t>
  </si>
  <si>
    <t>7245000M0MQPLI34H794</t>
  </si>
  <si>
    <t>HRB1111-R4444</t>
  </si>
  <si>
    <t>HRB2222-R8888</t>
  </si>
  <si>
    <t>HRB3333-R7777</t>
  </si>
  <si>
    <t>HRB4444-R6666</t>
  </si>
  <si>
    <t>Bauman &amp; Bauman AG</t>
  </si>
  <si>
    <t>BAU INTER AG</t>
  </si>
  <si>
    <t>Retail Kaufhäuser AG</t>
  </si>
  <si>
    <t>ZEECH CONSTRUCTION AG</t>
  </si>
  <si>
    <t>Kurz Strasse 1</t>
  </si>
  <si>
    <t>Postdamerplatz 34</t>
  </si>
  <si>
    <t>Munich</t>
  </si>
  <si>
    <t>Cologne</t>
  </si>
  <si>
    <t>Duisburger Strasse 7</t>
  </si>
  <si>
    <t>DE-32455</t>
  </si>
  <si>
    <t>DE-80569</t>
  </si>
  <si>
    <t>14.89</t>
  </si>
  <si>
    <t>14.1</t>
  </si>
  <si>
    <t xml:space="preserve">85676H </t>
  </si>
  <si>
    <t>1376R</t>
  </si>
  <si>
    <t xml:space="preserve">165364J </t>
  </si>
  <si>
    <t>8643F</t>
  </si>
  <si>
    <t>6544B</t>
  </si>
  <si>
    <t>28764A</t>
  </si>
  <si>
    <t>Y2q74</t>
  </si>
  <si>
    <t>G7283564</t>
  </si>
  <si>
    <t>SPV092384</t>
  </si>
  <si>
    <t>CRE28746</t>
  </si>
  <si>
    <t>CRE3458</t>
  </si>
  <si>
    <t>HRB8563-R0293</t>
  </si>
  <si>
    <t>HRB3244-R24309</t>
  </si>
  <si>
    <t>Coventya Häuse AG</t>
  </si>
  <si>
    <t>Buna Werke Bau GmbH</t>
  </si>
  <si>
    <t>SPV Verbriefungen</t>
  </si>
  <si>
    <t>SPV</t>
  </si>
  <si>
    <t>HRB0001-R0001</t>
  </si>
  <si>
    <t>DE724</t>
  </si>
  <si>
    <t>DEA1B</t>
  </si>
  <si>
    <t>DEB35</t>
  </si>
  <si>
    <t>DE001</t>
  </si>
  <si>
    <t>CC112112CC</t>
  </si>
  <si>
    <t>HRB1121-R1121</t>
  </si>
  <si>
    <t>C und C GmbH</t>
  </si>
  <si>
    <t>OrtStrasse 22</t>
  </si>
  <si>
    <t>Steinburg ob der Taube</t>
  </si>
  <si>
    <t>DE888</t>
  </si>
  <si>
    <t>A und B Baustoffhandel GmbH</t>
  </si>
  <si>
    <t>PP8564235</t>
  </si>
  <si>
    <t>HRB8566-R4235</t>
  </si>
  <si>
    <t>DE111</t>
  </si>
  <si>
    <t>DE999</t>
  </si>
  <si>
    <t>DE000</t>
  </si>
  <si>
    <t>SL/2017/2893//BLZ10/FBNK2859</t>
  </si>
  <si>
    <t>GrossKunststoff AG</t>
  </si>
  <si>
    <t>DE241</t>
  </si>
  <si>
    <t>DE222</t>
  </si>
  <si>
    <t>DE333</t>
  </si>
  <si>
    <t>Annex</t>
  </si>
  <si>
    <t>Date</t>
  </si>
  <si>
    <t>Version</t>
  </si>
  <si>
    <t>Changes</t>
  </si>
  <si>
    <t>1.0</t>
  </si>
  <si>
    <t>First version</t>
  </si>
  <si>
    <t>AnaCredit reporting manual - Examples of reports</t>
  </si>
  <si>
    <t>https://www.ecb.europa.eu/stats/money_credit_banking/anacredit/html/index.en.html</t>
  </si>
  <si>
    <t>Other frequency</t>
  </si>
  <si>
    <t>63829150</t>
  </si>
  <si>
    <t>302888222333</t>
  </si>
  <si>
    <t>100</t>
  </si>
  <si>
    <t>“other type of valuation”</t>
  </si>
  <si>
    <t>Other type of valuation</t>
  </si>
  <si>
    <t>BLZ10M</t>
  </si>
  <si>
    <t>2.0</t>
  </si>
  <si>
    <t xml:space="preserve">Addressing identified inconsistencies (primarily following Q&amp;A 2018/0038) </t>
  </si>
  <si>
    <t>Transferred amount</t>
  </si>
  <si>
    <t>Arrears for the instrument</t>
  </si>
  <si>
    <t>Document history</t>
  </si>
  <si>
    <t>Legal form</t>
  </si>
  <si>
    <t>Institutional sector</t>
  </si>
  <si>
    <t>Date of enterprise size</t>
  </si>
  <si>
    <t>Number of employees</t>
  </si>
  <si>
    <t>Accounting standard</t>
  </si>
  <si>
    <t>Annual turnover</t>
  </si>
  <si>
    <t>Balance sheet total</t>
  </si>
  <si>
    <t>Subordinated debt</t>
  </si>
  <si>
    <t>Accrued interest</t>
  </si>
  <si>
    <t>Date of initiation of legal proceedings</t>
  </si>
  <si>
    <t>Interest rate</t>
  </si>
  <si>
    <t>Provisions associated with off-balance-sheet exposures</t>
  </si>
  <si>
    <t>Off-balance-sheet amount</t>
  </si>
  <si>
    <t>For more information on the purpose of the examples and how to read them, please refer to Chapter 8 in the AnaCredit Manual Part III on the ECB’s website.</t>
  </si>
  <si>
    <t>Third-party priority claims against the protection</t>
  </si>
  <si>
    <t>XYZ Strasse 1</t>
  </si>
  <si>
    <t>XYZ Allee 13</t>
  </si>
  <si>
    <t>XYZ Allee 32</t>
  </si>
  <si>
    <t>XYZ Strasse 2</t>
  </si>
  <si>
    <t>XYZ Strasse 87</t>
  </si>
  <si>
    <t>XYZ City</t>
  </si>
  <si>
    <t>Credit lines other than revolving credit</t>
  </si>
  <si>
    <t>Other physical collateral</t>
  </si>
  <si>
    <t>S.125A Financial vehicle corporations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</si>
</sst>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0.000%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 tint="-0.49998474074526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 Narrow"/>
      <family val="2"/>
    </font>
    <font>
      <sz val="9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5" fillId="0" borderId="0" xfId="0" applyFont="1"/>
    <xf numFmtId="14" fontId="5" fillId="0" borderId="0" xfId="0" applyNumberFormat="1" applyFont="1"/>
    <xf numFmtId="0" fontId="1" fillId="2" borderId="1" xfId="0" applyFont="1" applyFill="1" applyBorder="1"/>
    <xf numFmtId="10" fontId="1" fillId="0" borderId="0" xfId="0" applyNumberFormat="1" applyFont="1"/>
    <xf numFmtId="2" fontId="1" fillId="0" borderId="0" xfId="0" applyNumberFormat="1" applyFont="1"/>
    <xf numFmtId="43" fontId="1" fillId="0" borderId="0" xfId="3" applyFont="1"/>
    <xf numFmtId="43" fontId="1" fillId="0" borderId="0" xfId="0" applyNumberFormat="1" applyFont="1"/>
    <xf numFmtId="164" fontId="1" fillId="0" borderId="0" xfId="3" applyNumberFormat="1" applyFont="1"/>
    <xf numFmtId="10" fontId="1" fillId="0" borderId="0" xfId="3" applyNumberFormat="1" applyFont="1"/>
    <xf numFmtId="1" fontId="1" fillId="0" borderId="0" xfId="0" applyNumberFormat="1" applyFont="1"/>
    <xf numFmtId="165" fontId="1" fillId="0" borderId="0" xfId="0" applyNumberFormat="1" applyFont="1"/>
    <xf numFmtId="0" fontId="1" fillId="3" borderId="0" xfId="0" applyFont="1" applyFill="1"/>
    <xf numFmtId="10" fontId="1" fillId="0" borderId="0" xfId="0" applyNumberFormat="1" applyFont="1" applyFill="1"/>
    <xf numFmtId="0" fontId="1" fillId="0" borderId="0" xfId="0" applyFont="1" applyFill="1"/>
    <xf numFmtId="10" fontId="1" fillId="0" borderId="0" xfId="4" applyNumberFormat="1" applyFont="1"/>
    <xf numFmtId="10" fontId="5" fillId="0" borderId="0" xfId="0" applyNumberFormat="1" applyFont="1"/>
    <xf numFmtId="43" fontId="5" fillId="0" borderId="0" xfId="3" applyFont="1"/>
    <xf numFmtId="2" fontId="5" fillId="0" borderId="0" xfId="0" applyNumberFormat="1" applyFont="1"/>
    <xf numFmtId="43" fontId="5" fillId="0" borderId="0" xfId="0" applyNumberFormat="1" applyFont="1"/>
    <xf numFmtId="164" fontId="5" fillId="0" borderId="0" xfId="3" applyNumberFormat="1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left"/>
    </xf>
    <xf numFmtId="43" fontId="1" fillId="0" borderId="0" xfId="3" quotePrefix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14" fontId="1" fillId="0" borderId="0" xfId="0" applyNumberFormat="1" applyFont="1" applyFill="1"/>
    <xf numFmtId="10" fontId="1" fillId="0" borderId="0" xfId="3" applyNumberFormat="1" applyFont="1" applyFill="1"/>
    <xf numFmtId="43" fontId="1" fillId="0" borderId="0" xfId="3" applyFont="1" applyFill="1"/>
    <xf numFmtId="43" fontId="1" fillId="0" borderId="0" xfId="0" applyNumberFormat="1" applyFont="1" applyFill="1"/>
    <xf numFmtId="164" fontId="1" fillId="0" borderId="0" xfId="3" applyNumberFormat="1" applyFont="1" applyFill="1"/>
    <xf numFmtId="165" fontId="1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0" fontId="1" fillId="0" borderId="0" xfId="4" applyNumberFormat="1" applyFont="1" applyFill="1"/>
    <xf numFmtId="14" fontId="5" fillId="0" borderId="0" xfId="0" applyNumberFormat="1" applyFont="1" applyFill="1"/>
    <xf numFmtId="0" fontId="1" fillId="0" borderId="0" xfId="0" applyFont="1" applyAlignment="1">
      <alignment horizontal="left" vertical="top"/>
    </xf>
    <xf numFmtId="43" fontId="1" fillId="0" borderId="0" xfId="3" applyNumberFormat="1" applyFont="1"/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5" fontId="4" fillId="3" borderId="2" xfId="0" applyNumberFormat="1" applyFont="1" applyFill="1" applyBorder="1" applyAlignment="1">
      <alignment horizontal="center" vertical="center" wrapText="1"/>
    </xf>
    <xf numFmtId="0" fontId="8" fillId="0" borderId="0" xfId="5"/>
    <xf numFmtId="0" fontId="1" fillId="0" borderId="0" xfId="0" quotePrefix="1" applyFont="1"/>
    <xf numFmtId="1" fontId="1" fillId="0" borderId="0" xfId="0" quotePrefix="1" applyNumberFormat="1" applyFont="1"/>
    <xf numFmtId="0" fontId="9" fillId="0" borderId="1" xfId="0" applyFont="1" applyBorder="1"/>
    <xf numFmtId="14" fontId="9" fillId="0" borderId="0" xfId="0" applyNumberFormat="1" applyFont="1"/>
    <xf numFmtId="0" fontId="9" fillId="0" borderId="0" xfId="0" applyFont="1"/>
    <xf numFmtId="14" fontId="9" fillId="0" borderId="0" xfId="0" applyNumberFormat="1" applyFont="1" applyFill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5" fontId="10" fillId="0" borderId="2" xfId="0" applyNumberFormat="1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left" vertical="center" wrapText="1"/>
    </xf>
    <xf numFmtId="0" fontId="10" fillId="0" borderId="2" xfId="0" quotePrefix="1" applyFont="1" applyFill="1" applyBorder="1" applyAlignment="1">
      <alignment horizontal="center" vertical="center" wrapText="1"/>
    </xf>
    <xf numFmtId="43" fontId="1" fillId="0" borderId="0" xfId="3" applyFont="1" applyAlignment="1">
      <alignment horizontal="left"/>
    </xf>
    <xf numFmtId="43" fontId="1" fillId="0" borderId="0" xfId="3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1" fontId="1" fillId="0" borderId="0" xfId="0" quotePrefix="1" applyNumberFormat="1" applyFont="1" applyAlignment="1">
      <alignment horizontal="left"/>
    </xf>
    <xf numFmtId="1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3" fontId="1" fillId="0" borderId="0" xfId="3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14" fontId="1" fillId="0" borderId="0" xfId="3" applyNumberFormat="1" applyFont="1" applyAlignment="1">
      <alignment horizontal="right"/>
    </xf>
    <xf numFmtId="0" fontId="1" fillId="0" borderId="0" xfId="3" applyNumberFormat="1" applyFont="1" applyAlignment="1">
      <alignment horizontal="right"/>
    </xf>
    <xf numFmtId="0" fontId="1" fillId="0" borderId="0" xfId="0" applyFont="1" applyProtection="1">
      <protection locked="0"/>
    </xf>
    <xf numFmtId="14" fontId="5" fillId="0" borderId="0" xfId="0" applyNumberFormat="1" applyFont="1" applyAlignment="1">
      <alignment horizontal="right"/>
    </xf>
    <xf numFmtId="2" fontId="1" fillId="0" borderId="0" xfId="0" applyNumberFormat="1" applyFont="1" applyFill="1"/>
  </cellXfs>
  <cellStyles count="6">
    <cellStyle name="Comma" xfId="3" builtinId="3"/>
    <cellStyle name="Comma 2" xfId="2"/>
    <cellStyle name="Hyperlink" xfId="5" builtinId="8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usernames" Target="revisions/userNames1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906C061-4009-42CB-AA0B-1332E7B0E404}" diskRevisions="1" revisionId="330" version="20">
  <header guid="{4B5B4072-E185-4666-B63D-9D50648B7B7D}" dateTime="2019-05-14T13:16:21" maxSheetId="21" userName="shollca" r:id="rId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E05034DE-D2A9-4018-9B69-73595EBC9F4E}" dateTime="2019-05-14T17:56:04" maxSheetId="21" userName="shollca" r:id="rId2" minRId="1" maxRId="30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A1942B68-A9C3-4C62-A141-D7DAAC2100CF}" dateTime="2019-05-14T18:45:03" maxSheetId="21" userName="shollca" r:id="rId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7CD6FE8-D48E-49E2-B865-94EC2A450666}" dateTime="2019-05-16T15:34:05" maxSheetId="21" userName="Wyka, Arek" r:id="rId4" minRId="308" maxRId="31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0CD03BC-8476-4489-9A43-29A320310E98}" dateTime="2019-05-16T15:38:35" maxSheetId="21" userName="Wyka, Arek" r:id="rId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641BAE2D-6A1A-4E8E-8389-74F6A470FAC2}" dateTime="2019-05-16T16:15:44" maxSheetId="21" userName="Wyka, Arek" r:id="rId6" minRId="320" maxRId="32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2A4C241F-915B-4192-B1CA-F505B2085B04}" dateTime="2019-05-16T16:21:30" maxSheetId="21" userName="Wyka, Arek" r:id="rId7" minRId="32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81DC9FC-3013-49E5-97BE-1388CCE9E935}" dateTime="2019-05-16T16:22:06" maxSheetId="21" userName="Wyka, Arek" r:id="rId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BE3816D-244B-492E-A37C-C637CED5A5AA}" dateTime="2019-05-16T16:22:41" maxSheetId="21" userName="Wyka, Arek" r:id="rId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5CF667E2-B2FC-40A4-B530-DCCAED3182E1}" dateTime="2019-05-16T16:23:38" maxSheetId="21" userName="Wyka, Arek" r:id="rId1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2EC6E2AB-01B4-4B89-B0C1-62E06A6C73B3}" dateTime="2019-05-16T16:24:03" maxSheetId="21" userName="Wyka, Arek" r:id="rId11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508A2B6D-6E18-4CAA-AB01-2739E95D79A9}" dateTime="2019-05-16T16:24:46" maxSheetId="21" userName="Wyka, Arek" r:id="rId12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62C2DCE-46D0-4B6B-AB1E-BAD28EED7595}" dateTime="2019-05-16T16:25:47" maxSheetId="21" userName="Wyka, Arek" r:id="rId13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D26FEA3-C342-4078-BE59-FEF64C0B30A2}" dateTime="2019-05-16T16:26:04" maxSheetId="21" userName="Wyka, Arek" r:id="rId14" minRId="33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336D2869-C776-4A10-9AF2-7765455DA151}" dateTime="2019-05-16T16:26:34" maxSheetId="21" userName="Wyka, Arek" r:id="rId15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9316A3BE-7083-4530-B708-61A39C648628}" dateTime="2019-05-16T16:26:50" maxSheetId="21" userName="Wyka, Arek" r:id="rId16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01D5D303-4391-4EAB-8236-476A524FB5D1}" dateTime="2019-05-16T16:27:06" maxSheetId="21" userName="Wyka, Arek" r:id="rId17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A9BB647F-E331-4C47-9036-54A672EEF9CE}" dateTime="2019-05-16T16:27:21" maxSheetId="21" userName="Wyka, Arek" r:id="rId18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E9BB4334-7DA1-4CED-B10E-177E421872D0}" dateTime="2019-05-16T16:27:39" maxSheetId="21" userName="Wyka, Arek" r:id="rId19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  <header guid="{F906C061-4009-42CB-AA0B-1332E7B0E404}" dateTime="2019-05-16T16:28:12" maxSheetId="21" userName="Wyka, Arek" r:id="rId20">
    <sheetIdMap count="20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6" cell="K8" guid="{00000000-0000-0000-0000-000000000000}" action="delete" alwaysShow="1" author="Author"/>
  <rcmt sheetId="16" cell="K7" guid="{00000000-0000-0000-0000-000000000000}" action="delete" alwaysShow="1" author="Author"/>
  <rcmt sheetId="16" cell="K6" guid="{00000000-0000-0000-0000-000000000000}" action="delete" alwaysShow="1" author="Author"/>
  <rcmt sheetId="16" cell="M12" guid="{00000000-0000-0000-0000-000000000000}" action="delete" alwaysShow="1" author="Author"/>
  <rcmt sheetId="16" cell="L8" guid="{00000000-0000-0000-0000-000000000000}" action="delete" alwaysShow="1" author="Author"/>
  <rcmt sheetId="16" cell="L7" guid="{00000000-0000-0000-0000-000000000000}" action="delete" alwaysShow="1" author="Author"/>
  <rcmt sheetId="16" cell="L6" guid="{00000000-0000-0000-0000-000000000000}" action="delete" alwaysShow="1" author="Author"/>
  <rcmt sheetId="16" cell="M5" guid="{00000000-0000-0000-0000-000000000000}" action="delete" alwaysShow="1" author="Author"/>
  <rfmt sheetId="16" sqref="M5">
    <dxf>
      <fill>
        <patternFill patternType="none">
          <bgColor auto="1"/>
        </patternFill>
      </fill>
    </dxf>
  </rfmt>
  <rfmt sheetId="16" sqref="K5:M8">
    <dxf>
      <fill>
        <patternFill patternType="none">
          <bgColor auto="1"/>
        </patternFill>
      </fill>
    </dxf>
  </rfmt>
  <rfmt sheetId="16" sqref="M12">
    <dxf>
      <fill>
        <patternFill patternType="none">
          <bgColor auto="1"/>
        </patternFill>
      </fill>
    </dxf>
  </rfmt>
  <rfmt sheetId="16" sqref="R12">
    <dxf>
      <fill>
        <patternFill patternType="none">
          <bgColor auto="1"/>
        </patternFill>
      </fill>
    </dxf>
  </rfmt>
  <rcmt sheetId="16" cell="R12" guid="{00000000-0000-0000-0000-000000000000}" action="delete" alwaysShow="1" author="Author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5" cell="X2" guid="{00000000-0000-0000-0000-000000000000}" action="delete" alwaysShow="1" author="Author"/>
  <rfmt sheetId="15" sqref="X2">
    <dxf>
      <fill>
        <patternFill patternType="none">
          <bgColor auto="1"/>
        </patternFill>
      </fill>
    </dxf>
  </rfmt>
  <rcmt sheetId="15" cell="M5" guid="{00000000-0000-0000-0000-000000000000}" action="delete" alwaysShow="1" author="Author"/>
  <rcmt sheetId="15" cell="L5" guid="{00000000-0000-0000-0000-000000000000}" action="delete" alwaysShow="1" author="Author"/>
  <rfmt sheetId="15" sqref="L5:M8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J26:J28">
    <dxf>
      <fill>
        <patternFill patternType="none">
          <bgColor auto="1"/>
        </patternFill>
      </fill>
    </dxf>
  </rfmt>
  <rcmt sheetId="13" cell="J26" guid="{00000000-0000-0000-0000-000000000000}" action="delete" alwaysShow="1" author="Author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J21">
    <dxf>
      <fill>
        <patternFill patternType="none">
          <bgColor auto="1"/>
        </patternFill>
      </fill>
    </dxf>
  </rfmt>
  <rcmt sheetId="11" cell="J21" guid="{00000000-0000-0000-0000-000000000000}" action="delete" alwaysShow="1" author="Author"/>
  <rcv guid="{28C68A46-77AA-4FD5-A9FB-0908CC5420D8}" action="delete"/>
  <rcv guid="{28C68A46-77AA-4FD5-A9FB-0908CC5420D8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" sId="10">
    <oc r="AA34" t="inlineStr">
      <is>
        <t>s</t>
      </is>
    </oc>
    <nc r="AA34"/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8" sqref="Q12:Q13">
    <dxf>
      <fill>
        <patternFill patternType="none">
          <bgColor auto="1"/>
        </patternFill>
      </fill>
    </dxf>
  </rfmt>
  <rcmt sheetId="8" cell="Q12" guid="{00000000-0000-0000-0000-000000000000}" action="delete" alwaysShow="1" author="Author"/>
  <rcv guid="{28C68A46-77AA-4FD5-A9FB-0908CC5420D8}" action="delete"/>
  <rcv guid="{28C68A46-77AA-4FD5-A9FB-0908CC5420D8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Q11:Q12">
    <dxf>
      <fill>
        <patternFill patternType="none">
          <bgColor auto="1"/>
        </patternFill>
      </fill>
    </dxf>
  </rfmt>
  <rcmt sheetId="7" cell="Q11" guid="{00000000-0000-0000-0000-000000000000}" action="delete" alwaysShow="1" author="Author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Q11:Q12">
    <dxf>
      <fill>
        <patternFill patternType="none">
          <bgColor auto="1"/>
        </patternFill>
      </fill>
    </dxf>
  </rfmt>
  <rcmt sheetId="6" cell="Q11" guid="{00000000-0000-0000-0000-000000000000}" action="delete" alwaysShow="1" author="Author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5" cell="Q9" guid="{00000000-0000-0000-0000-000000000000}" action="delete" alwaysShow="1" author="Author"/>
  <rfmt sheetId="5" sqref="Q9">
    <dxf>
      <fill>
        <patternFill patternType="none">
          <bgColor auto="1"/>
        </patternFill>
      </fill>
    </dxf>
  </rfmt>
  <rcv guid="{28C68A46-77AA-4FD5-A9FB-0908CC5420D8}" action="delete"/>
  <rcv guid="{28C68A46-77AA-4FD5-A9FB-0908CC5420D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Q11:Q12">
    <dxf>
      <fill>
        <patternFill patternType="none">
          <bgColor auto="1"/>
        </patternFill>
      </fill>
    </dxf>
  </rfmt>
  <rcmt sheetId="4" cell="Q11" guid="{00000000-0000-0000-0000-000000000000}" action="delete" alwaysShow="1" author="Author"/>
  <rcv guid="{28C68A46-77AA-4FD5-A9FB-0908CC5420D8}" action="delete"/>
  <rcv guid="{28C68A46-77AA-4FD5-A9FB-0908CC5420D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D4" t="inlineStr">
      <is>
        <t xml:space="preserve">Addressing identified inconsistencies (primairly following Q&amp;A 2018/0038) </t>
      </is>
    </oc>
    <nc r="D4" t="inlineStr">
      <is>
        <t xml:space="preserve">Addressing identified inconsistencies (primarily following Q&amp;A 2018/0038) </t>
      </is>
    </nc>
  </rcc>
  <rcc rId="2" sId="2">
    <oc r="K4" t="inlineStr">
      <is>
        <t>Transferred Amount</t>
      </is>
    </oc>
    <nc r="K4" t="inlineStr">
      <is>
        <t>Transferred amount</t>
      </is>
    </nc>
  </rcc>
  <rcc rId="3" sId="2">
    <oc r="L4" t="inlineStr">
      <is>
        <t>Arrears for the Instrument</t>
      </is>
    </oc>
    <nc r="L4" t="inlineStr">
      <is>
        <t>Arrears for the instrument</t>
      </is>
    </nc>
  </rcc>
  <rcc rId="4" sId="1">
    <oc r="A1" t="inlineStr">
      <is>
        <t>Document History</t>
      </is>
    </oc>
    <nc r="A1" t="inlineStr">
      <is>
        <t>Document history</t>
      </is>
    </nc>
  </rcc>
  <rcc rId="5" sId="2">
    <oc r="P53" t="inlineStr">
      <is>
        <t>Legal Form</t>
      </is>
    </oc>
    <nc r="P53" t="inlineStr">
      <is>
        <t>Legal form</t>
      </is>
    </nc>
  </rcc>
  <rcc rId="6" sId="2">
    <oc r="Q53" t="inlineStr">
      <is>
        <t>Institutional Sector</t>
      </is>
    </oc>
    <nc r="Q53" t="inlineStr">
      <is>
        <t>Institutional sector</t>
      </is>
    </nc>
  </rcc>
  <rcc rId="7" sId="2">
    <oc r="V53" t="inlineStr">
      <is>
        <t>Date of Enterprise Size</t>
      </is>
    </oc>
    <nc r="V53" t="inlineStr">
      <is>
        <t>Date of enterprise size</t>
      </is>
    </nc>
  </rcc>
  <rcc rId="8" sId="2">
    <oc r="W53" t="inlineStr">
      <is>
        <t>Number of Employees</t>
      </is>
    </oc>
    <nc r="W53" t="inlineStr">
      <is>
        <t>Number of employees</t>
      </is>
    </nc>
  </rcc>
  <rcc rId="9" sId="2">
    <oc r="Z53" t="inlineStr">
      <is>
        <t>Accounting Standard</t>
      </is>
    </oc>
    <nc r="Z53" t="inlineStr">
      <is>
        <t>Accounting standard</t>
      </is>
    </nc>
  </rcc>
  <rcc rId="10" sId="2">
    <oc r="Y53" t="inlineStr">
      <is>
        <t>Annual Turnover</t>
      </is>
    </oc>
    <nc r="Y53" t="inlineStr">
      <is>
        <t>Annual turnover</t>
      </is>
    </nc>
  </rcc>
  <rcc rId="11" sId="2">
    <oc r="X53" t="inlineStr">
      <is>
        <t>Balance Sheet Total</t>
      </is>
    </oc>
    <nc r="X53" t="inlineStr">
      <is>
        <t>Balance sheet total</t>
      </is>
    </nc>
  </rcc>
  <rcc rId="12" sId="2">
    <oc r="Z1" t="inlineStr">
      <is>
        <t>Subordinated Debt</t>
      </is>
    </oc>
    <nc r="Z1" t="inlineStr">
      <is>
        <t>Subordinated debt</t>
      </is>
    </nc>
  </rcc>
  <rcc rId="13" sId="3">
    <oc r="K4" t="inlineStr">
      <is>
        <t>Transferred Amount</t>
      </is>
    </oc>
    <nc r="K4" t="inlineStr">
      <is>
        <t>Transferred amount</t>
      </is>
    </nc>
  </rcc>
  <rcc rId="14" sId="3">
    <oc r="P4" t="inlineStr">
      <is>
        <t>Accrued Interest</t>
      </is>
    </oc>
    <nc r="P4" t="inlineStr">
      <is>
        <t>Accrued interest</t>
      </is>
    </nc>
  </rcc>
  <rcc rId="15" sId="3">
    <oc r="P27" t="inlineStr">
      <is>
        <t>Legal Form</t>
      </is>
    </oc>
    <nc r="P27" t="inlineStr">
      <is>
        <t>Legal form</t>
      </is>
    </nc>
  </rcc>
  <rcc rId="16" sId="3">
    <oc r="Q27" t="inlineStr">
      <is>
        <t>Institutional Sector</t>
      </is>
    </oc>
    <nc r="Q27" t="inlineStr">
      <is>
        <t>Institutional sector</t>
      </is>
    </nc>
  </rcc>
  <rcc rId="17" sId="3">
    <oc r="V27" t="inlineStr">
      <is>
        <t>Date of Enterprise Size</t>
      </is>
    </oc>
    <nc r="V27" t="inlineStr">
      <is>
        <t>Date of enterprise size</t>
      </is>
    </nc>
  </rcc>
  <rcc rId="18" sId="3">
    <oc r="W27" t="inlineStr">
      <is>
        <t>Number of Employees</t>
      </is>
    </oc>
    <nc r="W27" t="inlineStr">
      <is>
        <t>Number of employees</t>
      </is>
    </nc>
  </rcc>
  <rcc rId="19" sId="3">
    <oc r="X27" t="inlineStr">
      <is>
        <t>Balance Sheet Total</t>
      </is>
    </oc>
    <nc r="X27" t="inlineStr">
      <is>
        <t>Balance sheet total</t>
      </is>
    </nc>
  </rcc>
  <rcc rId="20" sId="3">
    <oc r="Y27" t="inlineStr">
      <is>
        <t>Annual Turnover</t>
      </is>
    </oc>
    <nc r="Y27" t="inlineStr">
      <is>
        <t>Annual turnover</t>
      </is>
    </nc>
  </rcc>
  <rcc rId="21" sId="3">
    <oc r="Z27" t="inlineStr">
      <is>
        <t>Accounting Standard</t>
      </is>
    </oc>
    <nc r="Z27" t="inlineStr">
      <is>
        <t>Accounting standard</t>
      </is>
    </nc>
  </rcc>
  <rcc rId="22" sId="4">
    <oc r="V36" t="inlineStr">
      <is>
        <t>Date of Enterprise Size</t>
      </is>
    </oc>
    <nc r="V36" t="inlineStr">
      <is>
        <t>Date of enterprise size</t>
      </is>
    </nc>
  </rcc>
  <rcc rId="23" sId="5">
    <oc r="V31" t="inlineStr">
      <is>
        <t>Date of Enterprise Size</t>
      </is>
    </oc>
    <nc r="V31" t="inlineStr">
      <is>
        <t>Date of enterprise size</t>
      </is>
    </nc>
  </rcc>
  <rcc rId="24" sId="6">
    <oc r="V37" t="inlineStr">
      <is>
        <t>Date of Enterprise Size</t>
      </is>
    </oc>
    <nc r="V37" t="inlineStr">
      <is>
        <t>Date of enterprise size</t>
      </is>
    </nc>
  </rcc>
  <rcc rId="25" sId="7">
    <oc r="V37" t="inlineStr">
      <is>
        <t>Date of Enterprise Size</t>
      </is>
    </oc>
    <nc r="V37" t="inlineStr">
      <is>
        <t>Date of enterprise size</t>
      </is>
    </nc>
  </rcc>
  <rcc rId="26" sId="8">
    <oc r="V38" t="inlineStr">
      <is>
        <t>Date of Enterprise Size</t>
      </is>
    </oc>
    <nc r="V38" t="inlineStr">
      <is>
        <t>Date of enterprise size</t>
      </is>
    </nc>
  </rcc>
  <rcc rId="27" sId="9">
    <oc r="V25" t="inlineStr">
      <is>
        <t>Date of Enterprise Size</t>
      </is>
    </oc>
    <nc r="V25" t="inlineStr">
      <is>
        <t>Date of enterprise size</t>
      </is>
    </nc>
  </rcc>
  <rcc rId="28" sId="10">
    <oc r="V33" t="inlineStr">
      <is>
        <t>Date of Enterprise Size</t>
      </is>
    </oc>
    <nc r="V33" t="inlineStr">
      <is>
        <t>Date of enterprise size</t>
      </is>
    </nc>
  </rcc>
  <rcc rId="29" sId="11">
    <oc r="V29" t="inlineStr">
      <is>
        <t>Date of Enterprise Size</t>
      </is>
    </oc>
    <nc r="V29" t="inlineStr">
      <is>
        <t>Date of enterprise size</t>
      </is>
    </nc>
  </rcc>
  <rcc rId="30" sId="12">
    <oc r="V26" t="inlineStr">
      <is>
        <t>Date of Enterprise Size</t>
      </is>
    </oc>
    <nc r="V26" t="inlineStr">
      <is>
        <t>Date of enterprise size</t>
      </is>
    </nc>
  </rcc>
  <rcc rId="31" sId="13">
    <oc r="V46" t="inlineStr">
      <is>
        <t>Date of Enterprise Size</t>
      </is>
    </oc>
    <nc r="V46" t="inlineStr">
      <is>
        <t>Date of enterprise size</t>
      </is>
    </nc>
  </rcc>
  <rcc rId="32" sId="14">
    <oc r="V45" t="inlineStr">
      <is>
        <t>Date of Enterprise Size</t>
      </is>
    </oc>
    <nc r="V45" t="inlineStr">
      <is>
        <t>Date of enterprise size</t>
      </is>
    </nc>
  </rcc>
  <rcc rId="33" sId="15">
    <oc r="V37" t="inlineStr">
      <is>
        <t>Date of Enterprise Size</t>
      </is>
    </oc>
    <nc r="V37" t="inlineStr">
      <is>
        <t>Date of enterprise size</t>
      </is>
    </nc>
  </rcc>
  <rcc rId="34" sId="16">
    <oc r="V31" t="inlineStr">
      <is>
        <t>Date of Enterprise Size</t>
      </is>
    </oc>
    <nc r="V31" t="inlineStr">
      <is>
        <t>Date of enterprise size</t>
      </is>
    </nc>
  </rcc>
  <rcc rId="35" sId="17">
    <oc r="V59" t="inlineStr">
      <is>
        <t>Date of Enterprise Size</t>
      </is>
    </oc>
    <nc r="V59" t="inlineStr">
      <is>
        <t>Date of enterprise size</t>
      </is>
    </nc>
  </rcc>
  <rcc rId="36" sId="18">
    <oc r="V38" t="inlineStr">
      <is>
        <t>Date of Enterprise Size</t>
      </is>
    </oc>
    <nc r="V38" t="inlineStr">
      <is>
        <t>Date of enterprise size</t>
      </is>
    </nc>
  </rcc>
  <rcc rId="37" sId="19">
    <oc r="V86" t="inlineStr">
      <is>
        <t>Date of Enterprise Size</t>
      </is>
    </oc>
    <nc r="V86" t="inlineStr">
      <is>
        <t>Date of enterprise size</t>
      </is>
    </nc>
  </rcc>
  <rcc rId="38" sId="20">
    <oc r="V80" t="inlineStr">
      <is>
        <t>Date of Enterprise Size</t>
      </is>
    </oc>
    <nc r="V80" t="inlineStr">
      <is>
        <t>Date of enterprise size</t>
      </is>
    </nc>
  </rcc>
  <rcc rId="39" sId="4">
    <oc r="W36" t="inlineStr">
      <is>
        <t>Number of Employees</t>
      </is>
    </oc>
    <nc r="W36" t="inlineStr">
      <is>
        <t>Number of employees</t>
      </is>
    </nc>
  </rcc>
  <rcc rId="40" sId="5">
    <oc r="W31" t="inlineStr">
      <is>
        <t>Number of Employees</t>
      </is>
    </oc>
    <nc r="W31" t="inlineStr">
      <is>
        <t>Number of employees</t>
      </is>
    </nc>
  </rcc>
  <rcc rId="41" sId="6">
    <oc r="W37" t="inlineStr">
      <is>
        <t>Number of Employees</t>
      </is>
    </oc>
    <nc r="W37" t="inlineStr">
      <is>
        <t>Number of employees</t>
      </is>
    </nc>
  </rcc>
  <rcc rId="42" sId="7">
    <oc r="W37" t="inlineStr">
      <is>
        <t>Number of Employees</t>
      </is>
    </oc>
    <nc r="W37" t="inlineStr">
      <is>
        <t>Number of employees</t>
      </is>
    </nc>
  </rcc>
  <rcc rId="43" sId="8">
    <oc r="W38" t="inlineStr">
      <is>
        <t>Number of Employees</t>
      </is>
    </oc>
    <nc r="W38" t="inlineStr">
      <is>
        <t>Number of employees</t>
      </is>
    </nc>
  </rcc>
  <rcc rId="44" sId="9">
    <oc r="W25" t="inlineStr">
      <is>
        <t>Number of Employees</t>
      </is>
    </oc>
    <nc r="W25" t="inlineStr">
      <is>
        <t>Number of employees</t>
      </is>
    </nc>
  </rcc>
  <rcc rId="45" sId="10">
    <oc r="W33" t="inlineStr">
      <is>
        <t>Number of Employees</t>
      </is>
    </oc>
    <nc r="W33" t="inlineStr">
      <is>
        <t>Number of employees</t>
      </is>
    </nc>
  </rcc>
  <rcc rId="46" sId="11">
    <oc r="W29" t="inlineStr">
      <is>
        <t>Number of Employees</t>
      </is>
    </oc>
    <nc r="W29" t="inlineStr">
      <is>
        <t>Number of employees</t>
      </is>
    </nc>
  </rcc>
  <rcc rId="47" sId="12">
    <oc r="W26" t="inlineStr">
      <is>
        <t>Number of Employees</t>
      </is>
    </oc>
    <nc r="W26" t="inlineStr">
      <is>
        <t>Number of employees</t>
      </is>
    </nc>
  </rcc>
  <rcc rId="48" sId="13">
    <oc r="W46" t="inlineStr">
      <is>
        <t>Number of Employees</t>
      </is>
    </oc>
    <nc r="W46" t="inlineStr">
      <is>
        <t>Number of employees</t>
      </is>
    </nc>
  </rcc>
  <rcc rId="49" sId="14">
    <oc r="W45" t="inlineStr">
      <is>
        <t>Number of Employees</t>
      </is>
    </oc>
    <nc r="W45" t="inlineStr">
      <is>
        <t>Number of employees</t>
      </is>
    </nc>
  </rcc>
  <rcc rId="50" sId="15">
    <oc r="W37" t="inlineStr">
      <is>
        <t>Number of Employees</t>
      </is>
    </oc>
    <nc r="W37" t="inlineStr">
      <is>
        <t>Number of employees</t>
      </is>
    </nc>
  </rcc>
  <rcc rId="51" sId="16">
    <oc r="W31" t="inlineStr">
      <is>
        <t>Number of Employees</t>
      </is>
    </oc>
    <nc r="W31" t="inlineStr">
      <is>
        <t>Number of employees</t>
      </is>
    </nc>
  </rcc>
  <rcc rId="52" sId="17">
    <oc r="W59" t="inlineStr">
      <is>
        <t>Number of Employees</t>
      </is>
    </oc>
    <nc r="W59" t="inlineStr">
      <is>
        <t>Number of employees</t>
      </is>
    </nc>
  </rcc>
  <rcc rId="53" sId="18">
    <oc r="W38" t="inlineStr">
      <is>
        <t>Number of Employees</t>
      </is>
    </oc>
    <nc r="W38" t="inlineStr">
      <is>
        <t>Number of employees</t>
      </is>
    </nc>
  </rcc>
  <rcc rId="54" sId="19">
    <oc r="W86" t="inlineStr">
      <is>
        <t>Number of Employees</t>
      </is>
    </oc>
    <nc r="W86" t="inlineStr">
      <is>
        <t>Number of employees</t>
      </is>
    </nc>
  </rcc>
  <rcc rId="55" sId="20">
    <oc r="W80" t="inlineStr">
      <is>
        <t>Number of Employees</t>
      </is>
    </oc>
    <nc r="W80" t="inlineStr">
      <is>
        <t>Number of employees</t>
      </is>
    </nc>
  </rcc>
  <rcc rId="56" sId="20">
    <oc r="X80" t="inlineStr">
      <is>
        <t>Balance Sheet Total</t>
      </is>
    </oc>
    <nc r="X80" t="inlineStr">
      <is>
        <t>Balance sheet total</t>
      </is>
    </nc>
  </rcc>
  <rcc rId="57" sId="4">
    <oc r="X36" t="inlineStr">
      <is>
        <t>Balance Sheet Total</t>
      </is>
    </oc>
    <nc r="X36" t="inlineStr">
      <is>
        <t>Balance sheet total</t>
      </is>
    </nc>
  </rcc>
  <rcc rId="58" sId="5">
    <oc r="X31" t="inlineStr">
      <is>
        <t>Balance Sheet Total</t>
      </is>
    </oc>
    <nc r="X31" t="inlineStr">
      <is>
        <t>Balance sheet total</t>
      </is>
    </nc>
  </rcc>
  <rcc rId="59" sId="6">
    <oc r="X37" t="inlineStr">
      <is>
        <t>Balance Sheet Total</t>
      </is>
    </oc>
    <nc r="X37" t="inlineStr">
      <is>
        <t>Balance sheet total</t>
      </is>
    </nc>
  </rcc>
  <rcc rId="60" sId="7">
    <oc r="X37" t="inlineStr">
      <is>
        <t>Balance Sheet Total</t>
      </is>
    </oc>
    <nc r="X37" t="inlineStr">
      <is>
        <t>Balance sheet total</t>
      </is>
    </nc>
  </rcc>
  <rcc rId="61" sId="8">
    <oc r="X38" t="inlineStr">
      <is>
        <t>Balance Sheet Total</t>
      </is>
    </oc>
    <nc r="X38" t="inlineStr">
      <is>
        <t>Balance sheet total</t>
      </is>
    </nc>
  </rcc>
  <rcc rId="62" sId="9">
    <oc r="X25" t="inlineStr">
      <is>
        <t>Balance Sheet Total</t>
      </is>
    </oc>
    <nc r="X25" t="inlineStr">
      <is>
        <t>Balance sheet total</t>
      </is>
    </nc>
  </rcc>
  <rcc rId="63" sId="10">
    <oc r="X33" t="inlineStr">
      <is>
        <t>Balance Sheet Total</t>
      </is>
    </oc>
    <nc r="X33" t="inlineStr">
      <is>
        <t>Balance sheet total</t>
      </is>
    </nc>
  </rcc>
  <rcc rId="64" sId="11">
    <oc r="X29" t="inlineStr">
      <is>
        <t>Balance Sheet Total</t>
      </is>
    </oc>
    <nc r="X29" t="inlineStr">
      <is>
        <t>Balance sheet total</t>
      </is>
    </nc>
  </rcc>
  <rcc rId="65" sId="12">
    <oc r="X26" t="inlineStr">
      <is>
        <t>Balance Sheet Total</t>
      </is>
    </oc>
    <nc r="X26" t="inlineStr">
      <is>
        <t>Balance sheet total</t>
      </is>
    </nc>
  </rcc>
  <rcc rId="66" sId="13">
    <oc r="X46" t="inlineStr">
      <is>
        <t>Balance Sheet Total</t>
      </is>
    </oc>
    <nc r="X46" t="inlineStr">
      <is>
        <t>Balance sheet total</t>
      </is>
    </nc>
  </rcc>
  <rcc rId="67" sId="14">
    <oc r="X45" t="inlineStr">
      <is>
        <t>Balance Sheet Total</t>
      </is>
    </oc>
    <nc r="X45" t="inlineStr">
      <is>
        <t>Balance sheet total</t>
      </is>
    </nc>
  </rcc>
  <rcc rId="68" sId="15">
    <oc r="X37" t="inlineStr">
      <is>
        <t>Balance Sheet Total</t>
      </is>
    </oc>
    <nc r="X37" t="inlineStr">
      <is>
        <t>Balance sheet total</t>
      </is>
    </nc>
  </rcc>
  <rcc rId="69" sId="16">
    <oc r="X31" t="inlineStr">
      <is>
        <t>Balance Sheet Total</t>
      </is>
    </oc>
    <nc r="X31" t="inlineStr">
      <is>
        <t>Balance sheet total</t>
      </is>
    </nc>
  </rcc>
  <rcc rId="70" sId="17">
    <oc r="X59" t="inlineStr">
      <is>
        <t>Balance Sheet Total</t>
      </is>
    </oc>
    <nc r="X59" t="inlineStr">
      <is>
        <t>Balance sheet total</t>
      </is>
    </nc>
  </rcc>
  <rcc rId="71" sId="18">
    <oc r="X38" t="inlineStr">
      <is>
        <t>Balance Sheet Total</t>
      </is>
    </oc>
    <nc r="X38" t="inlineStr">
      <is>
        <t>Balance sheet total</t>
      </is>
    </nc>
  </rcc>
  <rcc rId="72" sId="19">
    <oc r="X86" t="inlineStr">
      <is>
        <t>Balance Sheet Total</t>
      </is>
    </oc>
    <nc r="X86" t="inlineStr">
      <is>
        <t>Balance sheet total</t>
      </is>
    </nc>
  </rcc>
  <rcc rId="73" sId="19">
    <oc r="Y86" t="inlineStr">
      <is>
        <t>Annual Turnover</t>
      </is>
    </oc>
    <nc r="Y86" t="inlineStr">
      <is>
        <t>Annual turnover</t>
      </is>
    </nc>
  </rcc>
  <rcc rId="74" sId="20">
    <oc r="Y80" t="inlineStr">
      <is>
        <t>Annual Turnover</t>
      </is>
    </oc>
    <nc r="Y80" t="inlineStr">
      <is>
        <t>Annual turnover</t>
      </is>
    </nc>
  </rcc>
  <rcc rId="75" sId="4">
    <oc r="Y36" t="inlineStr">
      <is>
        <t>Annual Turnover</t>
      </is>
    </oc>
    <nc r="Y36" t="inlineStr">
      <is>
        <t>Annual turnover</t>
      </is>
    </nc>
  </rcc>
  <rcc rId="76" sId="5">
    <oc r="Y31" t="inlineStr">
      <is>
        <t>Annual Turnover</t>
      </is>
    </oc>
    <nc r="Y31" t="inlineStr">
      <is>
        <t>Annual turnover</t>
      </is>
    </nc>
  </rcc>
  <rcc rId="77" sId="6">
    <oc r="Y37" t="inlineStr">
      <is>
        <t>Annual Turnover</t>
      </is>
    </oc>
    <nc r="Y37" t="inlineStr">
      <is>
        <t>Annual turnover</t>
      </is>
    </nc>
  </rcc>
  <rcc rId="78" sId="7">
    <oc r="Y37" t="inlineStr">
      <is>
        <t>Annual Turnover</t>
      </is>
    </oc>
    <nc r="Y37" t="inlineStr">
      <is>
        <t>Annual turnover</t>
      </is>
    </nc>
  </rcc>
  <rcc rId="79" sId="8">
    <oc r="Y38" t="inlineStr">
      <is>
        <t>Annual Turnover</t>
      </is>
    </oc>
    <nc r="Y38" t="inlineStr">
      <is>
        <t>Annual turnover</t>
      </is>
    </nc>
  </rcc>
  <rcc rId="80" sId="9">
    <oc r="Y25" t="inlineStr">
      <is>
        <t>Annual Turnover</t>
      </is>
    </oc>
    <nc r="Y25" t="inlineStr">
      <is>
        <t>Annual turnover</t>
      </is>
    </nc>
  </rcc>
  <rcc rId="81" sId="10">
    <oc r="Y33" t="inlineStr">
      <is>
        <t>Annual Turnover</t>
      </is>
    </oc>
    <nc r="Y33" t="inlineStr">
      <is>
        <t>Annual turnover</t>
      </is>
    </nc>
  </rcc>
  <rcc rId="82" sId="11">
    <oc r="Y29" t="inlineStr">
      <is>
        <t>Annual Turnover</t>
      </is>
    </oc>
    <nc r="Y29" t="inlineStr">
      <is>
        <t>Annual turnover</t>
      </is>
    </nc>
  </rcc>
  <rcc rId="83" sId="12">
    <oc r="Y26" t="inlineStr">
      <is>
        <t>Annual Turnover</t>
      </is>
    </oc>
    <nc r="Y26" t="inlineStr">
      <is>
        <t>Annual turnover</t>
      </is>
    </nc>
  </rcc>
  <rcc rId="84" sId="13">
    <oc r="Y46" t="inlineStr">
      <is>
        <t>Annual Turnover</t>
      </is>
    </oc>
    <nc r="Y46" t="inlineStr">
      <is>
        <t>Annual turnover</t>
      </is>
    </nc>
  </rcc>
  <rcc rId="85" sId="14">
    <oc r="Y45" t="inlineStr">
      <is>
        <t>Annual Turnover</t>
      </is>
    </oc>
    <nc r="Y45" t="inlineStr">
      <is>
        <t>Annual turnover</t>
      </is>
    </nc>
  </rcc>
  <rcc rId="86" sId="15">
    <oc r="Y37" t="inlineStr">
      <is>
        <t>Annual Turnover</t>
      </is>
    </oc>
    <nc r="Y37" t="inlineStr">
      <is>
        <t>Annual turnover</t>
      </is>
    </nc>
  </rcc>
  <rcc rId="87" sId="16">
    <oc r="Y31" t="inlineStr">
      <is>
        <t>Annual Turnover</t>
      </is>
    </oc>
    <nc r="Y31" t="inlineStr">
      <is>
        <t>Annual turnover</t>
      </is>
    </nc>
  </rcc>
  <rcc rId="88" sId="17">
    <oc r="Y59" t="inlineStr">
      <is>
        <t>Annual Turnover</t>
      </is>
    </oc>
    <nc r="Y59" t="inlineStr">
      <is>
        <t>Annual turnover</t>
      </is>
    </nc>
  </rcc>
  <rcc rId="89" sId="18">
    <oc r="Y38" t="inlineStr">
      <is>
        <t>Annual Turnover</t>
      </is>
    </oc>
    <nc r="Y38" t="inlineStr">
      <is>
        <t>Annual turnover</t>
      </is>
    </nc>
  </rcc>
  <rcc rId="90" sId="18">
    <oc r="Z38" t="inlineStr">
      <is>
        <t>Accounting Standard</t>
      </is>
    </oc>
    <nc r="Z38" t="inlineStr">
      <is>
        <t>Accounting standard</t>
      </is>
    </nc>
  </rcc>
  <rcc rId="91" sId="19">
    <oc r="Z86" t="inlineStr">
      <is>
        <t>Accounting Standard</t>
      </is>
    </oc>
    <nc r="Z86" t="inlineStr">
      <is>
        <t>Accounting standard</t>
      </is>
    </nc>
  </rcc>
  <rcc rId="92" sId="20">
    <oc r="Z80" t="inlineStr">
      <is>
        <t>Accounting Standard</t>
      </is>
    </oc>
    <nc r="Z80" t="inlineStr">
      <is>
        <t>Accounting standard</t>
      </is>
    </nc>
  </rcc>
  <rcc rId="93" sId="4">
    <oc r="Z36" t="inlineStr">
      <is>
        <t>Accounting Standard</t>
      </is>
    </oc>
    <nc r="Z36" t="inlineStr">
      <is>
        <t>Accounting standard</t>
      </is>
    </nc>
  </rcc>
  <rcc rId="94" sId="5">
    <oc r="Z31" t="inlineStr">
      <is>
        <t>Accounting Standard</t>
      </is>
    </oc>
    <nc r="Z31" t="inlineStr">
      <is>
        <t>Accounting standard</t>
      </is>
    </nc>
  </rcc>
  <rcc rId="95" sId="6">
    <oc r="Z37" t="inlineStr">
      <is>
        <t>Accounting Standard</t>
      </is>
    </oc>
    <nc r="Z37" t="inlineStr">
      <is>
        <t>Accounting standard</t>
      </is>
    </nc>
  </rcc>
  <rcc rId="96" sId="7">
    <oc r="Z37" t="inlineStr">
      <is>
        <t>Accounting Standard</t>
      </is>
    </oc>
    <nc r="Z37" t="inlineStr">
      <is>
        <t>Accounting standard</t>
      </is>
    </nc>
  </rcc>
  <rcc rId="97" sId="8">
    <oc r="Z38" t="inlineStr">
      <is>
        <t>Accounting Standard</t>
      </is>
    </oc>
    <nc r="Z38" t="inlineStr">
      <is>
        <t>Accounting standard</t>
      </is>
    </nc>
  </rcc>
  <rcc rId="98" sId="9">
    <oc r="Z25" t="inlineStr">
      <is>
        <t>Accounting Standard</t>
      </is>
    </oc>
    <nc r="Z25" t="inlineStr">
      <is>
        <t>Accounting standard</t>
      </is>
    </nc>
  </rcc>
  <rcc rId="99" sId="10">
    <oc r="Z33" t="inlineStr">
      <is>
        <t>Accounting Standard</t>
      </is>
    </oc>
    <nc r="Z33" t="inlineStr">
      <is>
        <t>Accounting standard</t>
      </is>
    </nc>
  </rcc>
  <rcc rId="100" sId="11">
    <oc r="Z29" t="inlineStr">
      <is>
        <t>Accounting Standard</t>
      </is>
    </oc>
    <nc r="Z29" t="inlineStr">
      <is>
        <t>Accounting standard</t>
      </is>
    </nc>
  </rcc>
  <rcc rId="101" sId="12">
    <oc r="Z26" t="inlineStr">
      <is>
        <t>Accounting Standard</t>
      </is>
    </oc>
    <nc r="Z26" t="inlineStr">
      <is>
        <t>Accounting standard</t>
      </is>
    </nc>
  </rcc>
  <rcc rId="102" sId="13">
    <oc r="Z46" t="inlineStr">
      <is>
        <t>Accounting Standard</t>
      </is>
    </oc>
    <nc r="Z46" t="inlineStr">
      <is>
        <t>Accounting standard</t>
      </is>
    </nc>
  </rcc>
  <rcc rId="103" sId="14">
    <oc r="Z45" t="inlineStr">
      <is>
        <t>Accounting Standard</t>
      </is>
    </oc>
    <nc r="Z45" t="inlineStr">
      <is>
        <t>Accounting standard</t>
      </is>
    </nc>
  </rcc>
  <rcc rId="104" sId="15">
    <oc r="Z37" t="inlineStr">
      <is>
        <t>Accounting Standard</t>
      </is>
    </oc>
    <nc r="Z37" t="inlineStr">
      <is>
        <t>Accounting standard</t>
      </is>
    </nc>
  </rcc>
  <rcc rId="105" sId="16">
    <oc r="Z31" t="inlineStr">
      <is>
        <t>Accounting Standard</t>
      </is>
    </oc>
    <nc r="Z31" t="inlineStr">
      <is>
        <t>Accounting standard</t>
      </is>
    </nc>
  </rcc>
  <rcc rId="106" sId="17">
    <oc r="Z59" t="inlineStr">
      <is>
        <t>Accounting Standard</t>
      </is>
    </oc>
    <nc r="Z59" t="inlineStr">
      <is>
        <t>Accounting standard</t>
      </is>
    </nc>
  </rcc>
  <rcc rId="107" sId="3">
    <oc r="Z1" t="inlineStr">
      <is>
        <t>Subordinated Debt</t>
      </is>
    </oc>
    <nc r="Z1" t="inlineStr">
      <is>
        <t>Subordinated debt</t>
      </is>
    </nc>
  </rcc>
  <rcc rId="108" sId="4">
    <oc r="Z1" t="inlineStr">
      <is>
        <t>Subordinated Debt</t>
      </is>
    </oc>
    <nc r="Z1" t="inlineStr">
      <is>
        <t>Subordinated debt</t>
      </is>
    </nc>
  </rcc>
  <rcc rId="109" sId="5">
    <oc r="Z1" t="inlineStr">
      <is>
        <t>Subordinated Debt</t>
      </is>
    </oc>
    <nc r="Z1" t="inlineStr">
      <is>
        <t>Subordinated debt</t>
      </is>
    </nc>
  </rcc>
  <rcc rId="110" sId="6">
    <oc r="Z1" t="inlineStr">
      <is>
        <t>Subordinated Debt</t>
      </is>
    </oc>
    <nc r="Z1" t="inlineStr">
      <is>
        <t>Subordinated debt</t>
      </is>
    </nc>
  </rcc>
  <rcc rId="111" sId="7">
    <oc r="Z1" t="inlineStr">
      <is>
        <t>Subordinated Debt</t>
      </is>
    </oc>
    <nc r="Z1" t="inlineStr">
      <is>
        <t>Subordinated debt</t>
      </is>
    </nc>
  </rcc>
  <rcc rId="112" sId="8">
    <oc r="Z1" t="inlineStr">
      <is>
        <t>Subordinated Debt</t>
      </is>
    </oc>
    <nc r="Z1" t="inlineStr">
      <is>
        <t>Subordinated debt</t>
      </is>
    </nc>
  </rcc>
  <rcc rId="113" sId="9">
    <oc r="Z1" t="inlineStr">
      <is>
        <t>Subordinated Debt</t>
      </is>
    </oc>
    <nc r="Z1" t="inlineStr">
      <is>
        <t>Subordinated debt</t>
      </is>
    </nc>
  </rcc>
  <rcc rId="114" sId="10">
    <oc r="Z1" t="inlineStr">
      <is>
        <t>Subordinated Debt</t>
      </is>
    </oc>
    <nc r="Z1" t="inlineStr">
      <is>
        <t>Subordinated debt</t>
      </is>
    </nc>
  </rcc>
  <rcc rId="115" sId="11">
    <oc r="Z1" t="inlineStr">
      <is>
        <t>Subordinated Debt</t>
      </is>
    </oc>
    <nc r="Z1" t="inlineStr">
      <is>
        <t>Subordinated debt</t>
      </is>
    </nc>
  </rcc>
  <rcc rId="116" sId="12">
    <oc r="Z1" t="inlineStr">
      <is>
        <t>Subordinated Debt</t>
      </is>
    </oc>
    <nc r="Z1" t="inlineStr">
      <is>
        <t>Subordinated debt</t>
      </is>
    </nc>
  </rcc>
  <rcc rId="117" sId="13">
    <oc r="Z1" t="inlineStr">
      <is>
        <t>Subordinated Debt</t>
      </is>
    </oc>
    <nc r="Z1" t="inlineStr">
      <is>
        <t>Subordinated debt</t>
      </is>
    </nc>
  </rcc>
  <rcc rId="118" sId="14">
    <oc r="Z1" t="inlineStr">
      <is>
        <t>Subordinated Debt</t>
      </is>
    </oc>
    <nc r="Z1" t="inlineStr">
      <is>
        <t>Subordinated debt</t>
      </is>
    </nc>
  </rcc>
  <rcc rId="119" sId="15">
    <oc r="Z1" t="inlineStr">
      <is>
        <t>Subordinated Debt</t>
      </is>
    </oc>
    <nc r="Z1" t="inlineStr">
      <is>
        <t>Subordinated debt</t>
      </is>
    </nc>
  </rcc>
  <rcc rId="120" sId="16">
    <oc r="Z1" t="inlineStr">
      <is>
        <t>Subordinated Debt</t>
      </is>
    </oc>
    <nc r="Z1" t="inlineStr">
      <is>
        <t>Subordinated debt</t>
      </is>
    </nc>
  </rcc>
  <rcc rId="121" sId="17">
    <oc r="Z1" t="inlineStr">
      <is>
        <t>Subordinated Debt</t>
      </is>
    </oc>
    <nc r="Z1" t="inlineStr">
      <is>
        <t>Subordinated debt</t>
      </is>
    </nc>
  </rcc>
  <rcc rId="122" sId="18">
    <oc r="Z1" t="inlineStr">
      <is>
        <t>Subordinated Debt</t>
      </is>
    </oc>
    <nc r="Z1" t="inlineStr">
      <is>
        <t>Subordinated debt</t>
      </is>
    </nc>
  </rcc>
  <rcc rId="123" sId="19">
    <oc r="Z1" t="inlineStr">
      <is>
        <t>Subordinated Debt</t>
      </is>
    </oc>
    <nc r="Z1" t="inlineStr">
      <is>
        <t>Subordinated debt</t>
      </is>
    </nc>
  </rcc>
  <rcc rId="124" sId="20">
    <oc r="Z1" t="inlineStr">
      <is>
        <t>Subordinated Debt</t>
      </is>
    </oc>
    <nc r="Z1" t="inlineStr">
      <is>
        <t>Subordinated debt</t>
      </is>
    </nc>
  </rcc>
  <rcc rId="125" sId="4">
    <oc r="K4" t="inlineStr">
      <is>
        <t>Transferred Amount</t>
      </is>
    </oc>
    <nc r="K4" t="inlineStr">
      <is>
        <t>Transferred amount</t>
      </is>
    </nc>
  </rcc>
  <rcc rId="126" sId="5">
    <oc r="K4" t="inlineStr">
      <is>
        <t>Transferred Amount</t>
      </is>
    </oc>
    <nc r="K4" t="inlineStr">
      <is>
        <t>Transferred amount</t>
      </is>
    </nc>
  </rcc>
  <rcc rId="127" sId="6">
    <oc r="K4" t="inlineStr">
      <is>
        <t>Transferred Amount</t>
      </is>
    </oc>
    <nc r="K4" t="inlineStr">
      <is>
        <t>Transferred amount</t>
      </is>
    </nc>
  </rcc>
  <rcc rId="128" sId="7">
    <oc r="K4" t="inlineStr">
      <is>
        <t>Transferred Amount</t>
      </is>
    </oc>
    <nc r="K4" t="inlineStr">
      <is>
        <t>Transferred amount</t>
      </is>
    </nc>
  </rcc>
  <rcc rId="129" sId="8">
    <oc r="K5" t="inlineStr">
      <is>
        <t>Transferred Amount</t>
      </is>
    </oc>
    <nc r="K5" t="inlineStr">
      <is>
        <t>Transferred amount</t>
      </is>
    </nc>
  </rcc>
  <rcc rId="130" sId="9">
    <oc r="K4" t="inlineStr">
      <is>
        <t>Transferred Amount</t>
      </is>
    </oc>
    <nc r="K4" t="inlineStr">
      <is>
        <t>Transferred amount</t>
      </is>
    </nc>
  </rcc>
  <rcc rId="131" sId="10">
    <oc r="K4" t="inlineStr">
      <is>
        <t>Transferred Amount</t>
      </is>
    </oc>
    <nc r="K4" t="inlineStr">
      <is>
        <t>Transferred amount</t>
      </is>
    </nc>
  </rcc>
  <rcc rId="132" sId="11">
    <oc r="K4" t="inlineStr">
      <is>
        <t>Transferred Amount</t>
      </is>
    </oc>
    <nc r="K4" t="inlineStr">
      <is>
        <t>Transferred amount</t>
      </is>
    </nc>
  </rcc>
  <rcc rId="133" sId="12">
    <oc r="K4" t="inlineStr">
      <is>
        <t>Transferred Amount</t>
      </is>
    </oc>
    <nc r="K4" t="inlineStr">
      <is>
        <t>Transferred amount</t>
      </is>
    </nc>
  </rcc>
  <rcc rId="134" sId="13">
    <oc r="K4" t="inlineStr">
      <is>
        <t>Transferred Amount</t>
      </is>
    </oc>
    <nc r="K4" t="inlineStr">
      <is>
        <t>Transferred amount</t>
      </is>
    </nc>
  </rcc>
  <rcc rId="135" sId="14">
    <oc r="K4" t="inlineStr">
      <is>
        <t>Transferred Amount</t>
      </is>
    </oc>
    <nc r="K4" t="inlineStr">
      <is>
        <t>Transferred amount</t>
      </is>
    </nc>
  </rcc>
  <rcc rId="136" sId="15">
    <oc r="K4" t="inlineStr">
      <is>
        <t>Transferred Amount</t>
      </is>
    </oc>
    <nc r="K4" t="inlineStr">
      <is>
        <t>Transferred amount</t>
      </is>
    </nc>
  </rcc>
  <rcc rId="137" sId="16">
    <oc r="K4" t="inlineStr">
      <is>
        <t>Transferred Amount</t>
      </is>
    </oc>
    <nc r="K4" t="inlineStr">
      <is>
        <t>Transferred amount</t>
      </is>
    </nc>
  </rcc>
  <rcc rId="138" sId="17">
    <oc r="K7" t="inlineStr">
      <is>
        <t>Transferred Amount</t>
      </is>
    </oc>
    <nc r="K7" t="inlineStr">
      <is>
        <t>Transferred amount</t>
      </is>
    </nc>
  </rcc>
  <rcc rId="139" sId="18">
    <oc r="K4" t="inlineStr">
      <is>
        <t>Transferred Amount</t>
      </is>
    </oc>
    <nc r="K4" t="inlineStr">
      <is>
        <t>Transferred amount</t>
      </is>
    </nc>
  </rcc>
  <rcc rId="140" sId="19">
    <oc r="K4" t="inlineStr">
      <is>
        <t>Transferred Amount</t>
      </is>
    </oc>
    <nc r="K4" t="inlineStr">
      <is>
        <t>Transferred amount</t>
      </is>
    </nc>
  </rcc>
  <rcc rId="141" sId="20">
    <oc r="K6" t="inlineStr">
      <is>
        <t>Transferred Amount</t>
      </is>
    </oc>
    <nc r="K6" t="inlineStr">
      <is>
        <t>Transferred amount</t>
      </is>
    </nc>
  </rcc>
  <rcc rId="142" sId="20">
    <oc r="L6" t="inlineStr">
      <is>
        <t>Arrears for the Instrument</t>
      </is>
    </oc>
    <nc r="L6" t="inlineStr">
      <is>
        <t>Arrears for the instrument</t>
      </is>
    </nc>
  </rcc>
  <rcc rId="143" sId="3">
    <oc r="L4" t="inlineStr">
      <is>
        <t>Arrears for the Instrument</t>
      </is>
    </oc>
    <nc r="L4" t="inlineStr">
      <is>
        <t>Arrears for the instrument</t>
      </is>
    </nc>
  </rcc>
  <rcc rId="144" sId="4">
    <oc r="L4" t="inlineStr">
      <is>
        <t>Arrears for the Instrument</t>
      </is>
    </oc>
    <nc r="L4" t="inlineStr">
      <is>
        <t>Arrears for the instrument</t>
      </is>
    </nc>
  </rcc>
  <rcc rId="145" sId="5">
    <oc r="L4" t="inlineStr">
      <is>
        <t>Arrears for the Instrument</t>
      </is>
    </oc>
    <nc r="L4" t="inlineStr">
      <is>
        <t>Arrears for the instrument</t>
      </is>
    </nc>
  </rcc>
  <rcc rId="146" sId="6">
    <oc r="L4" t="inlineStr">
      <is>
        <t>Arrears for the Instrument</t>
      </is>
    </oc>
    <nc r="L4" t="inlineStr">
      <is>
        <t>Arrears for the instrument</t>
      </is>
    </nc>
  </rcc>
  <rcc rId="147" sId="7">
    <oc r="L4" t="inlineStr">
      <is>
        <t>Arrears for the Instrument</t>
      </is>
    </oc>
    <nc r="L4" t="inlineStr">
      <is>
        <t>Arrears for the instrument</t>
      </is>
    </nc>
  </rcc>
  <rcc rId="148" sId="8">
    <oc r="L5" t="inlineStr">
      <is>
        <t>Arrears for the Instrument</t>
      </is>
    </oc>
    <nc r="L5" t="inlineStr">
      <is>
        <t>Arrears for the instrument</t>
      </is>
    </nc>
  </rcc>
  <rcc rId="149" sId="9">
    <oc r="L4" t="inlineStr">
      <is>
        <t>Arrears for the Instrument</t>
      </is>
    </oc>
    <nc r="L4" t="inlineStr">
      <is>
        <t>Arrears for the instrument</t>
      </is>
    </nc>
  </rcc>
  <rcc rId="150" sId="10">
    <oc r="L4" t="inlineStr">
      <is>
        <t>Arrears for the Instrument</t>
      </is>
    </oc>
    <nc r="L4" t="inlineStr">
      <is>
        <t>Arrears for the instrument</t>
      </is>
    </nc>
  </rcc>
  <rcc rId="151" sId="11">
    <oc r="L4" t="inlineStr">
      <is>
        <t>Arrears for the Instrument</t>
      </is>
    </oc>
    <nc r="L4" t="inlineStr">
      <is>
        <t>Arrears for the instrument</t>
      </is>
    </nc>
  </rcc>
  <rcc rId="152" sId="12">
    <oc r="L4" t="inlineStr">
      <is>
        <t>Arrears for the Instrument</t>
      </is>
    </oc>
    <nc r="L4" t="inlineStr">
      <is>
        <t>Arrears for the instrument</t>
      </is>
    </nc>
  </rcc>
  <rcc rId="153" sId="13">
    <oc r="L4" t="inlineStr">
      <is>
        <t>Arrears for the Instrument</t>
      </is>
    </oc>
    <nc r="L4" t="inlineStr">
      <is>
        <t>Arrears for the instrument</t>
      </is>
    </nc>
  </rcc>
  <rcc rId="154" sId="14">
    <oc r="L4" t="inlineStr">
      <is>
        <t>Arrears for the Instrument</t>
      </is>
    </oc>
    <nc r="L4" t="inlineStr">
      <is>
        <t>Arrears for the instrument</t>
      </is>
    </nc>
  </rcc>
  <rcc rId="155" sId="15">
    <oc r="L4" t="inlineStr">
      <is>
        <t>Arrears for the Instrument</t>
      </is>
    </oc>
    <nc r="L4" t="inlineStr">
      <is>
        <t>Arrears for the instrument</t>
      </is>
    </nc>
  </rcc>
  <rcc rId="156" sId="16">
    <oc r="L4" t="inlineStr">
      <is>
        <t>Arrears for the Instrument</t>
      </is>
    </oc>
    <nc r="L4" t="inlineStr">
      <is>
        <t>Arrears for the instrument</t>
      </is>
    </nc>
  </rcc>
  <rcc rId="157" sId="17">
    <oc r="L7" t="inlineStr">
      <is>
        <t>Arrears for the Instrument</t>
      </is>
    </oc>
    <nc r="L7" t="inlineStr">
      <is>
        <t>Arrears for the instrument</t>
      </is>
    </nc>
  </rcc>
  <rcc rId="158" sId="18">
    <oc r="L4" t="inlineStr">
      <is>
        <t>Arrears for the Instrument</t>
      </is>
    </oc>
    <nc r="L4" t="inlineStr">
      <is>
        <t>Arrears for the instrument</t>
      </is>
    </nc>
  </rcc>
  <rcc rId="159" sId="19">
    <oc r="L4" t="inlineStr">
      <is>
        <t>Arrears for the Instrument</t>
      </is>
    </oc>
    <nc r="L4" t="inlineStr">
      <is>
        <t>Arrears for the instrument</t>
      </is>
    </nc>
  </rcc>
  <rcc rId="160" sId="2">
    <oc r="P4" t="inlineStr">
      <is>
        <t>Accrued Interest</t>
      </is>
    </oc>
    <nc r="P4" t="inlineStr">
      <is>
        <t>Accrued interest</t>
      </is>
    </nc>
  </rcc>
  <rcc rId="161" sId="4">
    <oc r="P4" t="inlineStr">
      <is>
        <t>Accrued Interest</t>
      </is>
    </oc>
    <nc r="P4" t="inlineStr">
      <is>
        <t>Accrued interest</t>
      </is>
    </nc>
  </rcc>
  <rcc rId="162" sId="5">
    <oc r="P4" t="inlineStr">
      <is>
        <t>Accrued Interest</t>
      </is>
    </oc>
    <nc r="P4" t="inlineStr">
      <is>
        <t>Accrued interest</t>
      </is>
    </nc>
  </rcc>
  <rcc rId="163" sId="6">
    <oc r="P4" t="inlineStr">
      <is>
        <t>Accrued Interest</t>
      </is>
    </oc>
    <nc r="P4" t="inlineStr">
      <is>
        <t>Accrued interest</t>
      </is>
    </nc>
  </rcc>
  <rcc rId="164" sId="7">
    <oc r="P4" t="inlineStr">
      <is>
        <t>Accrued Interest</t>
      </is>
    </oc>
    <nc r="P4" t="inlineStr">
      <is>
        <t>Accrued interest</t>
      </is>
    </nc>
  </rcc>
  <rcc rId="165" sId="8">
    <oc r="P5" t="inlineStr">
      <is>
        <t>Accrued Interest</t>
      </is>
    </oc>
    <nc r="P5" t="inlineStr">
      <is>
        <t>Accrued interest</t>
      </is>
    </nc>
  </rcc>
  <rcc rId="166" sId="9">
    <oc r="P4" t="inlineStr">
      <is>
        <t>Accrued Interest</t>
      </is>
    </oc>
    <nc r="P4" t="inlineStr">
      <is>
        <t>Accrued interest</t>
      </is>
    </nc>
  </rcc>
  <rcc rId="167" sId="10">
    <oc r="P4" t="inlineStr">
      <is>
        <t>Accrued Interest</t>
      </is>
    </oc>
    <nc r="P4" t="inlineStr">
      <is>
        <t>Accrued interest</t>
      </is>
    </nc>
  </rcc>
  <rcc rId="168" sId="11">
    <oc r="P4" t="inlineStr">
      <is>
        <t>Accrued Interest</t>
      </is>
    </oc>
    <nc r="P4" t="inlineStr">
      <is>
        <t>Accrued interest</t>
      </is>
    </nc>
  </rcc>
  <rcc rId="169" sId="12">
    <oc r="P4" t="inlineStr">
      <is>
        <t>Accrued Interest</t>
      </is>
    </oc>
    <nc r="P4" t="inlineStr">
      <is>
        <t>Accrued interest</t>
      </is>
    </nc>
  </rcc>
  <rcc rId="170" sId="13">
    <oc r="P4" t="inlineStr">
      <is>
        <t>Accrued Interest</t>
      </is>
    </oc>
    <nc r="P4" t="inlineStr">
      <is>
        <t>Accrued interest</t>
      </is>
    </nc>
  </rcc>
  <rcc rId="171" sId="14">
    <oc r="P4" t="inlineStr">
      <is>
        <t>Accrued Interest</t>
      </is>
    </oc>
    <nc r="P4" t="inlineStr">
      <is>
        <t>Accrued interest</t>
      </is>
    </nc>
  </rcc>
  <rcc rId="172" sId="15">
    <oc r="P4" t="inlineStr">
      <is>
        <t>Accrued Interest</t>
      </is>
    </oc>
    <nc r="P4" t="inlineStr">
      <is>
        <t>Accrued interest</t>
      </is>
    </nc>
  </rcc>
  <rcc rId="173" sId="16">
    <oc r="P4" t="inlineStr">
      <is>
        <t>Accrued Interest</t>
      </is>
    </oc>
    <nc r="P4" t="inlineStr">
      <is>
        <t>Accrued interest</t>
      </is>
    </nc>
  </rcc>
  <rcc rId="174" sId="17">
    <oc r="P7" t="inlineStr">
      <is>
        <t>Accrued Interest</t>
      </is>
    </oc>
    <nc r="P7" t="inlineStr">
      <is>
        <t>Accrued interest</t>
      </is>
    </nc>
  </rcc>
  <rcc rId="175" sId="18">
    <oc r="P4" t="inlineStr">
      <is>
        <t>Accrued Interest</t>
      </is>
    </oc>
    <nc r="P4" t="inlineStr">
      <is>
        <t>Accrued interest</t>
      </is>
    </nc>
  </rcc>
  <rcc rId="176" sId="19">
    <oc r="P4" t="inlineStr">
      <is>
        <t>Accrued Interest</t>
      </is>
    </oc>
    <nc r="P4" t="inlineStr">
      <is>
        <t>Accrued interest</t>
      </is>
    </nc>
  </rcc>
  <rcc rId="177" sId="20">
    <oc r="P6" t="inlineStr">
      <is>
        <t>Accrued Interest</t>
      </is>
    </oc>
    <nc r="P6" t="inlineStr">
      <is>
        <t>Accrued interest</t>
      </is>
    </nc>
  </rcc>
  <rcc rId="178" sId="2">
    <oc r="T53" t="inlineStr">
      <is>
        <t>Date of initiation of legal proceeding</t>
      </is>
    </oc>
    <nc r="T53" t="inlineStr">
      <is>
        <t>Date of initiation of legal proceedings</t>
      </is>
    </nc>
  </rcc>
  <rcc rId="179" sId="3">
    <oc r="T27" t="inlineStr">
      <is>
        <t>Date of initiation of legal proceeding</t>
      </is>
    </oc>
    <nc r="T27" t="inlineStr">
      <is>
        <t>Date of initiation of legal proceedings</t>
      </is>
    </nc>
  </rcc>
  <rcc rId="180" sId="4">
    <oc r="T36" t="inlineStr">
      <is>
        <t>Date of initiation of legal proceeding</t>
      </is>
    </oc>
    <nc r="T36" t="inlineStr">
      <is>
        <t>Date of initiation of legal proceedings</t>
      </is>
    </nc>
  </rcc>
  <rcc rId="181" sId="5">
    <oc r="T31" t="inlineStr">
      <is>
        <t>Date of initiation of legal proceeding</t>
      </is>
    </oc>
    <nc r="T31" t="inlineStr">
      <is>
        <t>Date of initiation of legal proceedings</t>
      </is>
    </nc>
  </rcc>
  <rcc rId="182" sId="6">
    <oc r="T37" t="inlineStr">
      <is>
        <t>Date of initiation of legal proceeding</t>
      </is>
    </oc>
    <nc r="T37" t="inlineStr">
      <is>
        <t>Date of initiation of legal proceedings</t>
      </is>
    </nc>
  </rcc>
  <rcc rId="183" sId="7">
    <oc r="T37" t="inlineStr">
      <is>
        <t>Date of initiation of legal proceeding</t>
      </is>
    </oc>
    <nc r="T37" t="inlineStr">
      <is>
        <t>Date of initiation of legal proceedings</t>
      </is>
    </nc>
  </rcc>
  <rcc rId="184" sId="8">
    <oc r="T38" t="inlineStr">
      <is>
        <t>Date of initiation of legal proceeding</t>
      </is>
    </oc>
    <nc r="T38" t="inlineStr">
      <is>
        <t>Date of initiation of legal proceedings</t>
      </is>
    </nc>
  </rcc>
  <rcc rId="185" sId="9">
    <oc r="T25" t="inlineStr">
      <is>
        <t>Date of initiation of legal proceeding</t>
      </is>
    </oc>
    <nc r="T25" t="inlineStr">
      <is>
        <t>Date of initiation of legal proceedings</t>
      </is>
    </nc>
  </rcc>
  <rcc rId="186" sId="10">
    <oc r="T33" t="inlineStr">
      <is>
        <t>Date of initiation of legal proceeding</t>
      </is>
    </oc>
    <nc r="T33" t="inlineStr">
      <is>
        <t>Date of initiation of legal proceedings</t>
      </is>
    </nc>
  </rcc>
  <rcc rId="187" sId="11">
    <oc r="T29" t="inlineStr">
      <is>
        <t>Date of initiation of legal proceeding</t>
      </is>
    </oc>
    <nc r="T29" t="inlineStr">
      <is>
        <t>Date of initiation of legal proceedings</t>
      </is>
    </nc>
  </rcc>
  <rcc rId="188" sId="12">
    <oc r="T26" t="inlineStr">
      <is>
        <t>Date of initiation of legal proceeding</t>
      </is>
    </oc>
    <nc r="T26" t="inlineStr">
      <is>
        <t>Date of initiation of legal proceedings</t>
      </is>
    </nc>
  </rcc>
  <rcc rId="189" sId="13">
    <oc r="T46" t="inlineStr">
      <is>
        <t>Date of initiation of legal proceeding</t>
      </is>
    </oc>
    <nc r="T46" t="inlineStr">
      <is>
        <t>Date of initiation of legal proceedings</t>
      </is>
    </nc>
  </rcc>
  <rcc rId="190" sId="14">
    <oc r="T45" t="inlineStr">
      <is>
        <t>Date of initiation of legal proceeding</t>
      </is>
    </oc>
    <nc r="T45" t="inlineStr">
      <is>
        <t>Date of initiation of legal proceedings</t>
      </is>
    </nc>
  </rcc>
  <rcc rId="191" sId="15">
    <oc r="T37" t="inlineStr">
      <is>
        <t>Date of initiation of legal proceeding</t>
      </is>
    </oc>
    <nc r="T37" t="inlineStr">
      <is>
        <t>Date of initiation of legal proceedings</t>
      </is>
    </nc>
  </rcc>
  <rcc rId="192" sId="16">
    <oc r="T31" t="inlineStr">
      <is>
        <t>Date of initiation of legal proceeding</t>
      </is>
    </oc>
    <nc r="T31" t="inlineStr">
      <is>
        <t>Date of initiation of legal proceedings</t>
      </is>
    </nc>
  </rcc>
  <rcc rId="193" sId="17">
    <oc r="T59" t="inlineStr">
      <is>
        <t>Date of initiation of legal proceeding</t>
      </is>
    </oc>
    <nc r="T59" t="inlineStr">
      <is>
        <t>Date of initiation of legal proceedings</t>
      </is>
    </nc>
  </rcc>
  <rcc rId="194" sId="18">
    <oc r="T38" t="inlineStr">
      <is>
        <t>Date of initiation of legal proceeding</t>
      </is>
    </oc>
    <nc r="T38" t="inlineStr">
      <is>
        <t>Date of initiation of legal proceedings</t>
      </is>
    </nc>
  </rcc>
  <rcc rId="195" sId="19">
    <oc r="T86" t="inlineStr">
      <is>
        <t>Date of initiation of legal proceeding</t>
      </is>
    </oc>
    <nc r="T86" t="inlineStr">
      <is>
        <t>Date of initiation of legal proceedings</t>
      </is>
    </nc>
  </rcc>
  <rcc rId="196" sId="20">
    <oc r="T80" t="inlineStr">
      <is>
        <t>Date of initiation of legal proceeding</t>
      </is>
    </oc>
    <nc r="T80" t="inlineStr">
      <is>
        <t>Date of initiation of legal proceedings</t>
      </is>
    </nc>
  </rcc>
  <rcc rId="197" sId="2">
    <oc r="G4" t="inlineStr">
      <is>
        <t>Interest Rate</t>
      </is>
    </oc>
    <nc r="G4" t="inlineStr">
      <is>
        <t>Interest rate</t>
      </is>
    </nc>
  </rcc>
  <rcc rId="198" sId="3">
    <oc r="G4" t="inlineStr">
      <is>
        <t>Interest Rate</t>
      </is>
    </oc>
    <nc r="G4" t="inlineStr">
      <is>
        <t>Interest rate</t>
      </is>
    </nc>
  </rcc>
  <rcc rId="199" sId="4">
    <oc r="G4" t="inlineStr">
      <is>
        <t>Interest Rate</t>
      </is>
    </oc>
    <nc r="G4" t="inlineStr">
      <is>
        <t>Interest rate</t>
      </is>
    </nc>
  </rcc>
  <rcc rId="200" sId="5">
    <oc r="G4" t="inlineStr">
      <is>
        <t>Interest Rate</t>
      </is>
    </oc>
    <nc r="G4" t="inlineStr">
      <is>
        <t>Interest rate</t>
      </is>
    </nc>
  </rcc>
  <rcc rId="201" sId="6">
    <oc r="G4" t="inlineStr">
      <is>
        <t>Interest Rate</t>
      </is>
    </oc>
    <nc r="G4" t="inlineStr">
      <is>
        <t>Interest rate</t>
      </is>
    </nc>
  </rcc>
  <rcc rId="202" sId="7">
    <oc r="G4" t="inlineStr">
      <is>
        <t>Interest Rate</t>
      </is>
    </oc>
    <nc r="G4" t="inlineStr">
      <is>
        <t>Interest rate</t>
      </is>
    </nc>
  </rcc>
  <rcc rId="203" sId="8">
    <oc r="G5" t="inlineStr">
      <is>
        <t>Interest Rate</t>
      </is>
    </oc>
    <nc r="G5" t="inlineStr">
      <is>
        <t>Interest rate</t>
      </is>
    </nc>
  </rcc>
  <rcc rId="204" sId="9">
    <oc r="G4" t="inlineStr">
      <is>
        <t>Interest Rate</t>
      </is>
    </oc>
    <nc r="G4" t="inlineStr">
      <is>
        <t>Interest rate</t>
      </is>
    </nc>
  </rcc>
  <rcc rId="205" sId="10">
    <oc r="G4" t="inlineStr">
      <is>
        <t>Interest Rate</t>
      </is>
    </oc>
    <nc r="G4" t="inlineStr">
      <is>
        <t>Interest rate</t>
      </is>
    </nc>
  </rcc>
  <rcc rId="206" sId="11">
    <oc r="G4" t="inlineStr">
      <is>
        <t>Interest Rate</t>
      </is>
    </oc>
    <nc r="G4" t="inlineStr">
      <is>
        <t>Interest rate</t>
      </is>
    </nc>
  </rcc>
  <rcc rId="207" sId="12">
    <oc r="G4" t="inlineStr">
      <is>
        <t>Interest Rate</t>
      </is>
    </oc>
    <nc r="G4" t="inlineStr">
      <is>
        <t>Interest rate</t>
      </is>
    </nc>
  </rcc>
  <rcc rId="208" sId="13">
    <oc r="G4" t="inlineStr">
      <is>
        <t>Interest Rate</t>
      </is>
    </oc>
    <nc r="G4" t="inlineStr">
      <is>
        <t>Interest rate</t>
      </is>
    </nc>
  </rcc>
  <rcc rId="209" sId="14">
    <oc r="G4" t="inlineStr">
      <is>
        <t>Interest Rate</t>
      </is>
    </oc>
    <nc r="G4" t="inlineStr">
      <is>
        <t>Interest rate</t>
      </is>
    </nc>
  </rcc>
  <rcc rId="210" sId="15">
    <oc r="G4" t="inlineStr">
      <is>
        <t>Interest Rate</t>
      </is>
    </oc>
    <nc r="G4" t="inlineStr">
      <is>
        <t>Interest rate</t>
      </is>
    </nc>
  </rcc>
  <rcc rId="211" sId="16">
    <oc r="G4" t="inlineStr">
      <is>
        <t>Interest Rate</t>
      </is>
    </oc>
    <nc r="G4" t="inlineStr">
      <is>
        <t>Interest rate</t>
      </is>
    </nc>
  </rcc>
  <rcc rId="212" sId="17">
    <oc r="G7" t="inlineStr">
      <is>
        <t>Interest Rate</t>
      </is>
    </oc>
    <nc r="G7" t="inlineStr">
      <is>
        <t>Interest rate</t>
      </is>
    </nc>
  </rcc>
  <rcc rId="213" sId="18">
    <oc r="G4" t="inlineStr">
      <is>
        <t>Interest Rate</t>
      </is>
    </oc>
    <nc r="G4" t="inlineStr">
      <is>
        <t>Interest rate</t>
      </is>
    </nc>
  </rcc>
  <rcc rId="214" sId="19">
    <oc r="G4" t="inlineStr">
      <is>
        <t>Interest Rate</t>
      </is>
    </oc>
    <nc r="G4" t="inlineStr">
      <is>
        <t>Interest rate</t>
      </is>
    </nc>
  </rcc>
  <rcc rId="215" sId="20">
    <oc r="G6" t="inlineStr">
      <is>
        <t>Interest Rate</t>
      </is>
    </oc>
    <nc r="G6" t="inlineStr">
      <is>
        <t>Interest rate</t>
      </is>
    </nc>
  </rcc>
  <rcc rId="216" sId="3">
    <oc r="Q7" t="inlineStr">
      <is>
        <t>Provisions associated to off-balance sheet exposures</t>
      </is>
    </oc>
    <nc r="Q7" t="inlineStr">
      <is>
        <t>Provisions associated with off-balance-sheet exposures</t>
      </is>
    </nc>
  </rcc>
  <rcc rId="217" sId="4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18" sId="5">
    <oc r="Q8" t="inlineStr">
      <is>
        <t>Provisions associated to off-balance sheet exposures</t>
      </is>
    </oc>
    <nc r="Q8" t="inlineStr">
      <is>
        <t>Provisions associated with off-balance-sheet exposures</t>
      </is>
    </nc>
  </rcc>
  <rcc rId="219" sId="6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20" sId="7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21" sId="8">
    <oc r="Q11" t="inlineStr">
      <is>
        <t>Provisions associated to off-balance sheet exposures</t>
      </is>
    </oc>
    <nc r="Q11" t="inlineStr">
      <is>
        <t>Provisions associated with off-balance-sheet exposures</t>
      </is>
    </nc>
  </rcc>
  <rcc rId="222" sId="9">
    <oc r="Q7" t="inlineStr">
      <is>
        <t>Provisions associated to off-balance sheet exposures</t>
      </is>
    </oc>
    <nc r="Q7" t="inlineStr">
      <is>
        <t>Provisions associated with off-balance-sheet exposures</t>
      </is>
    </nc>
  </rcc>
  <rcc rId="223" sId="10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24" sId="11">
    <oc r="Q7" t="inlineStr">
      <is>
        <t>Provisions associated to off-balance sheet exposures</t>
      </is>
    </oc>
    <nc r="Q7" t="inlineStr">
      <is>
        <t>Provisions associated with off-balance-sheet exposures</t>
      </is>
    </nc>
  </rcc>
  <rcc rId="225" sId="12">
    <oc r="Q7" t="inlineStr">
      <is>
        <t>Provisions associated to off-balance sheet exposures</t>
      </is>
    </oc>
    <nc r="Q7" t="inlineStr">
      <is>
        <t>Provisions associated with off-balance-sheet exposures</t>
      </is>
    </nc>
  </rcc>
  <rcc rId="226" sId="13">
    <oc r="Q9" t="inlineStr">
      <is>
        <t>Provisions associated to off-balance sheet exposures</t>
      </is>
    </oc>
    <nc r="Q9" t="inlineStr">
      <is>
        <t>Provisions associated with off-balance-sheet exposures</t>
      </is>
    </nc>
  </rcc>
  <rcc rId="227" sId="14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28" sId="15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29" sId="16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30" sId="17">
    <oc r="Q17" t="inlineStr">
      <is>
        <t>Provisions associated to off-balance sheet exposures</t>
      </is>
    </oc>
    <nc r="Q17" t="inlineStr">
      <is>
        <t>Provisions associated with off-balance-sheet exposures</t>
      </is>
    </nc>
  </rcc>
  <rcc rId="231" sId="18">
    <oc r="Q8" t="inlineStr">
      <is>
        <t>Provisions associated to off-balance sheet exposures</t>
      </is>
    </oc>
    <nc r="Q8" t="inlineStr">
      <is>
        <t>Provisions associated with off-balance-sheet exposures</t>
      </is>
    </nc>
  </rcc>
  <rcc rId="232" sId="19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33" sId="20">
    <oc r="Q17" t="inlineStr">
      <is>
        <t>Provisions associated to off-balance sheet exposures</t>
      </is>
    </oc>
    <nc r="Q17" t="inlineStr">
      <is>
        <t>Provisions associated with off-balance-sheet exposures</t>
      </is>
    </nc>
  </rcc>
  <rcc rId="234" sId="2">
    <oc r="Q10" t="inlineStr">
      <is>
        <t>Provisions associated to off-balance sheet exposures</t>
      </is>
    </oc>
    <nc r="Q10" t="inlineStr">
      <is>
        <t>Provisions associated with off-balance-sheet exposures</t>
      </is>
    </nc>
  </rcc>
  <rcc rId="235" sId="2">
    <oc r="Q4" t="inlineStr">
      <is>
        <t>Off-balance sheet amount</t>
      </is>
    </oc>
    <nc r="Q4" t="inlineStr">
      <is>
        <t>Off-balance-sheet amount</t>
      </is>
    </nc>
  </rcc>
  <rcc rId="236" sId="3">
    <oc r="Q4" t="inlineStr">
      <is>
        <t>Off-balance sheet amount</t>
      </is>
    </oc>
    <nc r="Q4" t="inlineStr">
      <is>
        <t>Off-balance-sheet amount</t>
      </is>
    </nc>
  </rcc>
  <rcc rId="237" sId="4">
    <oc r="Q4" t="inlineStr">
      <is>
        <t>Off-balance sheet amount</t>
      </is>
    </oc>
    <nc r="Q4" t="inlineStr">
      <is>
        <t>Off-balance-sheet amount</t>
      </is>
    </nc>
  </rcc>
  <rcc rId="238" sId="5">
    <oc r="Q4" t="inlineStr">
      <is>
        <t>Off-balance sheet amount</t>
      </is>
    </oc>
    <nc r="Q4" t="inlineStr">
      <is>
        <t>Off-balance-sheet amount</t>
      </is>
    </nc>
  </rcc>
  <rcc rId="239" sId="6">
    <oc r="Q4" t="inlineStr">
      <is>
        <t>Off-balance sheet amount</t>
      </is>
    </oc>
    <nc r="Q4" t="inlineStr">
      <is>
        <t>Off-balance-sheet amount</t>
      </is>
    </nc>
  </rcc>
  <rcc rId="240" sId="7">
    <oc r="Q4" t="inlineStr">
      <is>
        <t>Off-balance sheet amount</t>
      </is>
    </oc>
    <nc r="Q4" t="inlineStr">
      <is>
        <t>Off-balance-sheet amount</t>
      </is>
    </nc>
  </rcc>
  <rcc rId="241" sId="8">
    <oc r="Q5" t="inlineStr">
      <is>
        <t>Off-balance sheet amount</t>
      </is>
    </oc>
    <nc r="Q5" t="inlineStr">
      <is>
        <t>Off-balance-sheet amount</t>
      </is>
    </nc>
  </rcc>
  <rcc rId="242" sId="9">
    <oc r="Q4" t="inlineStr">
      <is>
        <t>Off-balance sheet amount</t>
      </is>
    </oc>
    <nc r="Q4" t="inlineStr">
      <is>
        <t>Off-balance-sheet amount</t>
      </is>
    </nc>
  </rcc>
  <rcc rId="243" sId="10">
    <oc r="Q4" t="inlineStr">
      <is>
        <t>Off-balance sheet amount</t>
      </is>
    </oc>
    <nc r="Q4" t="inlineStr">
      <is>
        <t>Off-balance-sheet amount</t>
      </is>
    </nc>
  </rcc>
  <rcc rId="244" sId="11">
    <oc r="Q4" t="inlineStr">
      <is>
        <t>Off-balance sheet amount</t>
      </is>
    </oc>
    <nc r="Q4" t="inlineStr">
      <is>
        <t>Off-balance-sheet amount</t>
      </is>
    </nc>
  </rcc>
  <rcc rId="245" sId="12">
    <oc r="Q4" t="inlineStr">
      <is>
        <t>Off-balance sheet amount</t>
      </is>
    </oc>
    <nc r="Q4" t="inlineStr">
      <is>
        <t>Off-balance-sheet amount</t>
      </is>
    </nc>
  </rcc>
  <rcc rId="246" sId="13">
    <oc r="Q4" t="inlineStr">
      <is>
        <t>Off-balance sheet amount</t>
      </is>
    </oc>
    <nc r="Q4" t="inlineStr">
      <is>
        <t>Off-balance-sheet amount</t>
      </is>
    </nc>
  </rcc>
  <rcc rId="247" sId="14">
    <oc r="Q4" t="inlineStr">
      <is>
        <t>Off-balance sheet amount</t>
      </is>
    </oc>
    <nc r="Q4" t="inlineStr">
      <is>
        <t>Off-balance-sheet amount</t>
      </is>
    </nc>
  </rcc>
  <rcc rId="248" sId="15">
    <oc r="Q4" t="inlineStr">
      <is>
        <t>Off-balance sheet amount</t>
      </is>
    </oc>
    <nc r="Q4" t="inlineStr">
      <is>
        <t>Off-balance-sheet amount</t>
      </is>
    </nc>
  </rcc>
  <rcc rId="249" sId="16">
    <oc r="Q4" t="inlineStr">
      <is>
        <t>Off-balance sheet amount</t>
      </is>
    </oc>
    <nc r="Q4" t="inlineStr">
      <is>
        <t>Off-balance-sheet amount</t>
      </is>
    </nc>
  </rcc>
  <rcc rId="250" sId="17">
    <oc r="Q7" t="inlineStr">
      <is>
        <t>Off-balance sheet amount</t>
      </is>
    </oc>
    <nc r="Q7" t="inlineStr">
      <is>
        <t>Off-balance-sheet amount</t>
      </is>
    </nc>
  </rcc>
  <rcc rId="251" sId="18">
    <oc r="Q4" t="inlineStr">
      <is>
        <t>Off-balance sheet amount</t>
      </is>
    </oc>
    <nc r="Q4" t="inlineStr">
      <is>
        <t>Off-balance-sheet amount</t>
      </is>
    </nc>
  </rcc>
  <rcc rId="252" sId="19">
    <oc r="Q4" t="inlineStr">
      <is>
        <t>Off-balance sheet amount</t>
      </is>
    </oc>
    <nc r="Q4" t="inlineStr">
      <is>
        <t>Off-balance-sheet amount</t>
      </is>
    </nc>
  </rcc>
  <rcc rId="253" sId="20">
    <oc r="Q6" t="inlineStr">
      <is>
        <t>Off-balance sheet amount</t>
      </is>
    </oc>
    <nc r="Q6" t="inlineStr">
      <is>
        <t>Off-balance-sheet amount</t>
      </is>
    </nc>
  </rcc>
  <rcc rId="254" sId="1">
    <oc r="A9" t="inlineStr">
      <is>
        <t>For more information on the purpose and how to read the examples, please refer to Chapter 8 in the AnaCredit Manual Part III on the ECB’s website.</t>
      </is>
    </oc>
    <nc r="A9" t="inlineStr">
      <is>
        <t>For more information on the purpose of the examples and how to read them, please refer to Chapter 8 in the AnaCredit Manual Part III on the ECB’s website.</t>
      </is>
    </nc>
  </rcc>
  <rcc rId="255" sId="2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56" sId="3">
    <oc r="I17" t="inlineStr">
      <is>
        <t>Third party priority claims against the protection</t>
      </is>
    </oc>
    <nc r="I17" t="inlineStr">
      <is>
        <t>Third-party priority claims against the protection</t>
      </is>
    </nc>
  </rcc>
  <rcc rId="257" sId="4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58" sId="5">
    <oc r="I18" t="inlineStr">
      <is>
        <t>Third party priority claims against the protection</t>
      </is>
    </oc>
    <nc r="I18" t="inlineStr">
      <is>
        <t>Third-party priority claims against the protection</t>
      </is>
    </nc>
  </rcc>
  <rcc rId="259" sId="6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60" sId="7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61" sId="8">
    <oc r="I22" t="inlineStr">
      <is>
        <t>Third party priority claims against the protection</t>
      </is>
    </oc>
    <nc r="I22" t="inlineStr">
      <is>
        <t>Third-party priority claims against the protection</t>
      </is>
    </nc>
  </rcc>
  <rcc rId="262" sId="9">
    <oc r="I16" t="inlineStr">
      <is>
        <t>Third party priority claims against the protection</t>
      </is>
    </oc>
    <nc r="I16" t="inlineStr">
      <is>
        <t>Third-party priority claims against the protection</t>
      </is>
    </nc>
  </rcc>
  <rcc rId="263" sId="10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64" sId="11">
    <oc r="I17" t="inlineStr">
      <is>
        <t>Third party priority claims against the protection</t>
      </is>
    </oc>
    <nc r="I17" t="inlineStr">
      <is>
        <t>Third-party priority claims against the protection</t>
      </is>
    </nc>
  </rcc>
  <rcc rId="265" sId="12">
    <oc r="I16" t="inlineStr">
      <is>
        <t>Third party priority claims against the protection</t>
      </is>
    </oc>
    <nc r="I16" t="inlineStr">
      <is>
        <t>Third-party priority claims against the protection</t>
      </is>
    </nc>
  </rcc>
  <rcc rId="266" sId="13">
    <oc r="I20" t="inlineStr">
      <is>
        <t>Third party priority claims against the protection</t>
      </is>
    </oc>
    <nc r="I20" t="inlineStr">
      <is>
        <t>Third-party priority claims against the protection</t>
      </is>
    </nc>
  </rcc>
  <rcc rId="267" sId="14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68" sId="15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69" sId="16">
    <oc r="I21" t="inlineStr">
      <is>
        <t>Third party priority claims against the protection</t>
      </is>
    </oc>
    <nc r="I21" t="inlineStr">
      <is>
        <t>Third-party priority claims against the protection</t>
      </is>
    </nc>
  </rcc>
  <rcc rId="270" sId="17">
    <oc r="I33" t="inlineStr">
      <is>
        <t>Third party priority claims against the protection</t>
      </is>
    </oc>
    <nc r="I33" t="inlineStr">
      <is>
        <t>Third-party priority claims against the protection</t>
      </is>
    </nc>
  </rcc>
  <rcc rId="271" sId="18">
    <oc r="I18" t="inlineStr">
      <is>
        <t>Third party priority claims against the protection</t>
      </is>
    </oc>
    <nc r="I18" t="inlineStr">
      <is>
        <t>Third-party priority claims against the protection</t>
      </is>
    </nc>
  </rcc>
  <rcc rId="272" sId="19">
    <oc r="I30" t="inlineStr">
      <is>
        <t>Third party priority claims against the protection</t>
      </is>
    </oc>
    <nc r="I30" t="inlineStr">
      <is>
        <t>Third-party priority claims against the protection</t>
      </is>
    </nc>
  </rcc>
  <rcc rId="273" sId="20">
    <oc r="I44" t="inlineStr">
      <is>
        <t>Third party priority claims against the protection</t>
      </is>
    </oc>
    <nc r="I44" t="inlineStr">
      <is>
        <t>Third-party priority claims against the protection</t>
      </is>
    </nc>
  </rcc>
  <rcc rId="274" sId="4">
    <oc r="P36" t="inlineStr">
      <is>
        <t>Legal Form</t>
      </is>
    </oc>
    <nc r="P36" t="inlineStr">
      <is>
        <t>Legal form</t>
      </is>
    </nc>
  </rcc>
  <rcc rId="275" sId="5">
    <oc r="P31" t="inlineStr">
      <is>
        <t>Legal Form</t>
      </is>
    </oc>
    <nc r="P31" t="inlineStr">
      <is>
        <t>Legal form</t>
      </is>
    </nc>
  </rcc>
  <rcc rId="276" sId="6">
    <oc r="P37" t="inlineStr">
      <is>
        <t>Legal Form</t>
      </is>
    </oc>
    <nc r="P37" t="inlineStr">
      <is>
        <t>Legal form</t>
      </is>
    </nc>
  </rcc>
  <rcc rId="277" sId="7">
    <oc r="P37" t="inlineStr">
      <is>
        <t>Legal Form</t>
      </is>
    </oc>
    <nc r="P37" t="inlineStr">
      <is>
        <t>Legal form</t>
      </is>
    </nc>
  </rcc>
  <rcc rId="278" sId="8">
    <oc r="P38" t="inlineStr">
      <is>
        <t>Legal Form</t>
      </is>
    </oc>
    <nc r="P38" t="inlineStr">
      <is>
        <t>Legal form</t>
      </is>
    </nc>
  </rcc>
  <rcc rId="279" sId="9">
    <oc r="P25" t="inlineStr">
      <is>
        <t>Legal Form</t>
      </is>
    </oc>
    <nc r="P25" t="inlineStr">
      <is>
        <t>Legal form</t>
      </is>
    </nc>
  </rcc>
  <rcc rId="280" sId="10">
    <oc r="P33" t="inlineStr">
      <is>
        <t>Legal Form</t>
      </is>
    </oc>
    <nc r="P33" t="inlineStr">
      <is>
        <t>Legal form</t>
      </is>
    </nc>
  </rcc>
  <rcc rId="281" sId="11">
    <oc r="P29" t="inlineStr">
      <is>
        <t>Legal Form</t>
      </is>
    </oc>
    <nc r="P29" t="inlineStr">
      <is>
        <t>Legal form</t>
      </is>
    </nc>
  </rcc>
  <rcc rId="282" sId="12">
    <oc r="P26" t="inlineStr">
      <is>
        <t>Legal Form</t>
      </is>
    </oc>
    <nc r="P26" t="inlineStr">
      <is>
        <t>Legal form</t>
      </is>
    </nc>
  </rcc>
  <rcc rId="283" sId="13">
    <oc r="P46" t="inlineStr">
      <is>
        <t>Legal Form</t>
      </is>
    </oc>
    <nc r="P46" t="inlineStr">
      <is>
        <t>Legal form</t>
      </is>
    </nc>
  </rcc>
  <rcc rId="284" sId="14">
    <oc r="P45" t="inlineStr">
      <is>
        <t>Legal Form</t>
      </is>
    </oc>
    <nc r="P45" t="inlineStr">
      <is>
        <t>Legal form</t>
      </is>
    </nc>
  </rcc>
  <rcc rId="285" sId="15">
    <oc r="P37" t="inlineStr">
      <is>
        <t>Legal Form</t>
      </is>
    </oc>
    <nc r="P37" t="inlineStr">
      <is>
        <t>Legal form</t>
      </is>
    </nc>
  </rcc>
  <rcc rId="286" sId="16">
    <oc r="P31" t="inlineStr">
      <is>
        <t>Legal Form</t>
      </is>
    </oc>
    <nc r="P31" t="inlineStr">
      <is>
        <t>Legal form</t>
      </is>
    </nc>
  </rcc>
  <rcc rId="287" sId="17">
    <oc r="P59" t="inlineStr">
      <is>
        <t>Legal Form</t>
      </is>
    </oc>
    <nc r="P59" t="inlineStr">
      <is>
        <t>Legal form</t>
      </is>
    </nc>
  </rcc>
  <rcc rId="288" sId="18">
    <oc r="P38" t="inlineStr">
      <is>
        <t>Legal Form</t>
      </is>
    </oc>
    <nc r="P38" t="inlineStr">
      <is>
        <t>Legal form</t>
      </is>
    </nc>
  </rcc>
  <rcc rId="289" sId="19">
    <oc r="P86" t="inlineStr">
      <is>
        <t>Legal Form</t>
      </is>
    </oc>
    <nc r="P86" t="inlineStr">
      <is>
        <t>Legal form</t>
      </is>
    </nc>
  </rcc>
  <rcc rId="290" sId="20">
    <oc r="P80" t="inlineStr">
      <is>
        <t>Legal Form</t>
      </is>
    </oc>
    <nc r="P80" t="inlineStr">
      <is>
        <t>Legal form</t>
      </is>
    </nc>
  </rcc>
  <rcc rId="291" sId="20">
    <oc r="Q80" t="inlineStr">
      <is>
        <t>Institutional Sector</t>
      </is>
    </oc>
    <nc r="Q80" t="inlineStr">
      <is>
        <t>Institutional sector</t>
      </is>
    </nc>
  </rcc>
  <rcc rId="292" sId="4">
    <oc r="Q36" t="inlineStr">
      <is>
        <t>Institutional Sector</t>
      </is>
    </oc>
    <nc r="Q36" t="inlineStr">
      <is>
        <t>Institutional sector</t>
      </is>
    </nc>
  </rcc>
  <rcc rId="293" sId="5">
    <oc r="Q31" t="inlineStr">
      <is>
        <t>Institutional Sector</t>
      </is>
    </oc>
    <nc r="Q31" t="inlineStr">
      <is>
        <t>Institutional sector</t>
      </is>
    </nc>
  </rcc>
  <rcc rId="294" sId="6">
    <oc r="Q37" t="inlineStr">
      <is>
        <t>Institutional Sector</t>
      </is>
    </oc>
    <nc r="Q37" t="inlineStr">
      <is>
        <t>Institutional sector</t>
      </is>
    </nc>
  </rcc>
  <rcc rId="295" sId="7">
    <oc r="Q37" t="inlineStr">
      <is>
        <t>Institutional Sector</t>
      </is>
    </oc>
    <nc r="Q37" t="inlineStr">
      <is>
        <t>Institutional sector</t>
      </is>
    </nc>
  </rcc>
  <rcc rId="296" sId="8">
    <oc r="Q38" t="inlineStr">
      <is>
        <t>Institutional Sector</t>
      </is>
    </oc>
    <nc r="Q38" t="inlineStr">
      <is>
        <t>Institutional sector</t>
      </is>
    </nc>
  </rcc>
  <rcc rId="297" sId="9">
    <oc r="Q25" t="inlineStr">
      <is>
        <t>Institutional Sector</t>
      </is>
    </oc>
    <nc r="Q25" t="inlineStr">
      <is>
        <t>Institutional sector</t>
      </is>
    </nc>
  </rcc>
  <rcc rId="298" sId="10">
    <oc r="Q33" t="inlineStr">
      <is>
        <t>Institutional Sector</t>
      </is>
    </oc>
    <nc r="Q33" t="inlineStr">
      <is>
        <t>Institutional sector</t>
      </is>
    </nc>
  </rcc>
  <rcc rId="299" sId="11">
    <oc r="Q29" t="inlineStr">
      <is>
        <t>Institutional Sector</t>
      </is>
    </oc>
    <nc r="Q29" t="inlineStr">
      <is>
        <t>Institutional sector</t>
      </is>
    </nc>
  </rcc>
  <rcc rId="300" sId="12">
    <oc r="Q26" t="inlineStr">
      <is>
        <t>Institutional Sector</t>
      </is>
    </oc>
    <nc r="Q26" t="inlineStr">
      <is>
        <t>Institutional sector</t>
      </is>
    </nc>
  </rcc>
  <rcc rId="301" sId="13">
    <oc r="Q46" t="inlineStr">
      <is>
        <t>Institutional Sector</t>
      </is>
    </oc>
    <nc r="Q46" t="inlineStr">
      <is>
        <t>Institutional sector</t>
      </is>
    </nc>
  </rcc>
  <rcc rId="302" sId="14">
    <oc r="Q45" t="inlineStr">
      <is>
        <t>Institutional Sector</t>
      </is>
    </oc>
    <nc r="Q45" t="inlineStr">
      <is>
        <t>Institutional sector</t>
      </is>
    </nc>
  </rcc>
  <rcc rId="303" sId="15">
    <oc r="Q37" t="inlineStr">
      <is>
        <t>Institutional Sector</t>
      </is>
    </oc>
    <nc r="Q37" t="inlineStr">
      <is>
        <t>Institutional sector</t>
      </is>
    </nc>
  </rcc>
  <rcc rId="304" sId="16">
    <oc r="Q31" t="inlineStr">
      <is>
        <t>Institutional Sector</t>
      </is>
    </oc>
    <nc r="Q31" t="inlineStr">
      <is>
        <t>Institutional sector</t>
      </is>
    </nc>
  </rcc>
  <rcc rId="305" sId="17">
    <oc r="Q59" t="inlineStr">
      <is>
        <t>Institutional Sector</t>
      </is>
    </oc>
    <nc r="Q59" t="inlineStr">
      <is>
        <t>Institutional sector</t>
      </is>
    </nc>
  </rcc>
  <rcc rId="306" sId="18">
    <oc r="Q38" t="inlineStr">
      <is>
        <t>Institutional Sector</t>
      </is>
    </oc>
    <nc r="Q38" t="inlineStr">
      <is>
        <t>Institutional sector</t>
      </is>
    </nc>
  </rcc>
  <rcc rId="307" sId="19">
    <oc r="Q86" t="inlineStr">
      <is>
        <t>Institutional Sector</t>
      </is>
    </oc>
    <nc r="Q86" t="inlineStr">
      <is>
        <t>Institutional sector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J28" guid="{00000000-0000-0000-0000-000000000000}" action="delete" alwaysShow="1" author="Author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4" sqref="W46" start="0" length="0">
    <dxf>
      <numFmt numFmtId="3" formatCode="#,##0"/>
    </dxf>
  </rfmt>
  <rfmt sheetId="14" sqref="W47" start="0" length="0">
    <dxf>
      <numFmt numFmtId="3" formatCode="#,##0"/>
    </dxf>
  </rfmt>
  <rfmt sheetId="17" sqref="W60" start="0" length="0">
    <dxf>
      <numFmt numFmtId="3" formatCode="#,##0"/>
    </dxf>
  </rfmt>
  <rfmt sheetId="19" sqref="W87" start="0" length="0">
    <dxf>
      <numFmt numFmtId="3" formatCode="#,##0"/>
    </dxf>
  </rfmt>
  <rfmt sheetId="19" sqref="W88" start="0" length="0">
    <dxf>
      <numFmt numFmtId="3" formatCode="#,##0"/>
    </dxf>
  </rfmt>
  <rfmt sheetId="19" sqref="W89" start="0" length="0">
    <dxf>
      <numFmt numFmtId="3" formatCode="#,##0"/>
    </dxf>
  </rfmt>
  <rfmt sheetId="19" sqref="W90" start="0" length="0">
    <dxf>
      <numFmt numFmtId="3" formatCode="#,##0"/>
    </dxf>
  </rfmt>
  <rfmt sheetId="3" sqref="W28" start="0" length="0">
    <dxf>
      <numFmt numFmtId="3" formatCode="#,##0"/>
    </dxf>
  </rfmt>
  <rfmt sheetId="6" sqref="W38" start="0" length="0">
    <dxf>
      <numFmt numFmtId="3" formatCode="#,##0"/>
    </dxf>
  </rfmt>
  <rfmt sheetId="7" sqref="W38" start="0" length="0">
    <dxf>
      <numFmt numFmtId="3" formatCode="#,##0"/>
    </dxf>
  </rfmt>
  <rfmt sheetId="8" sqref="W39" start="0" length="0">
    <dxf>
      <numFmt numFmtId="3" formatCode="#,##0"/>
    </dxf>
  </rfmt>
  <rfmt sheetId="11" sqref="W30" start="0" length="0">
    <dxf>
      <numFmt numFmtId="3" formatCode="#,##0"/>
    </dxf>
  </rfmt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28" start="0" length="0">
    <dxf>
      <fill>
        <patternFill patternType="none">
          <bgColor indexed="65"/>
        </patternFill>
      </fill>
    </dxf>
  </rfmt>
  <rfmt sheetId="2" sqref="J29" start="0" length="0">
    <dxf>
      <fill>
        <patternFill patternType="none">
          <bgColor indexed="65"/>
        </patternFill>
      </fill>
    </dxf>
  </rfmt>
  <rfmt sheetId="2" sqref="J30" start="0" length="0">
    <dxf>
      <fill>
        <patternFill patternType="none">
          <bgColor indexed="65"/>
        </patternFill>
      </fill>
    </dxf>
  </rfmt>
  <rfmt sheetId="2" sqref="J31" start="0" length="0">
    <dxf>
      <fill>
        <patternFill patternType="none">
          <bgColor indexed="65"/>
        </patternFill>
      </fill>
    </dxf>
  </rfmt>
  <rfmt sheetId="20" sqref="Y83">
    <dxf>
      <alignment horizontal="general" readingOrder="0"/>
    </dxf>
  </rfmt>
  <rfmt sheetId="20" sqref="Y83">
    <dxf>
      <alignment vertical="bottom" readingOrder="0"/>
    </dxf>
  </rfmt>
  <rfmt sheetId="20" sqref="Y83">
    <dxf>
      <alignment horizontal="left" readingOrder="0"/>
    </dxf>
  </rfmt>
  <rfmt sheetId="20" sqref="Y83:Y84">
    <dxf>
      <alignment horizontal="center" readingOrder="0"/>
    </dxf>
  </rfmt>
  <rfmt sheetId="20" sqref="Y83:Y84">
    <dxf>
      <alignment horizontal="right" readingOrder="0"/>
    </dxf>
  </rfmt>
  <rfmt sheetId="20" sqref="Y83:Y84">
    <dxf>
      <alignment horizontal="left" readingOrder="0"/>
    </dxf>
  </rfmt>
  <rfmt sheetId="20" sqref="Y83">
    <dxf>
      <numFmt numFmtId="0" formatCode="General"/>
    </dxf>
  </rfmt>
  <rcc rId="308" sId="20" xfDxf="1" dxf="1">
    <oc r="K81" t="inlineStr">
      <is>
        <t>Street NameStrasse 1</t>
      </is>
    </oc>
    <nc r="K81" t="inlineStr">
      <is>
        <t>XYZ Strasse 1</t>
      </is>
    </nc>
    <ndxf>
      <font>
        <sz val="9"/>
        <name val="Arial Narrow"/>
        <scheme val="none"/>
      </font>
    </ndxf>
  </rcc>
  <rcc rId="309" sId="20" xfDxf="1" dxf="1">
    <oc r="K82" t="inlineStr">
      <is>
        <t>Alley NameAllee 13</t>
      </is>
    </oc>
    <nc r="K82" t="inlineStr">
      <is>
        <t>XYZ Allee 13</t>
      </is>
    </nc>
    <ndxf>
      <font>
        <sz val="9"/>
        <name val="Arial Narrow"/>
        <scheme val="none"/>
      </font>
    </ndxf>
  </rcc>
  <rcc rId="310" sId="20" xfDxf="1" dxf="1">
    <oc r="K83" t="inlineStr">
      <is>
        <t>Alley NameAllee 32</t>
      </is>
    </oc>
    <nc r="K83" t="inlineStr">
      <is>
        <t>XYZ Allee 32</t>
      </is>
    </nc>
    <ndxf>
      <font>
        <sz val="9"/>
        <name val="Arial Narrow"/>
        <scheme val="none"/>
      </font>
    </ndxf>
  </rcc>
  <rfmt sheetId="20" xfDxf="1" sqref="K84" start="0" length="0">
    <dxf>
      <font>
        <sz val="9"/>
        <name val="Arial Narrow"/>
        <scheme val="none"/>
      </font>
    </dxf>
  </rfmt>
  <rcc rId="311" sId="2" xfDxf="1" dxf="1">
    <oc r="K54" t="inlineStr">
      <is>
        <t>Street NameStrasse 1</t>
      </is>
    </oc>
    <nc r="K54" t="inlineStr">
      <is>
        <t>XYZ Strasse 1</t>
      </is>
    </nc>
    <ndxf>
      <font>
        <sz val="9"/>
        <name val="Arial Narrow"/>
        <scheme val="none"/>
      </font>
    </ndxf>
  </rcc>
  <rcc rId="312" sId="2" xfDxf="1" dxf="1">
    <oc r="K55" t="inlineStr">
      <is>
        <t>Alley NameAllee 133</t>
      </is>
    </oc>
    <nc r="K55" t="inlineStr">
      <is>
        <t>XYZ Allee 13</t>
      </is>
    </nc>
    <ndxf>
      <font>
        <sz val="9"/>
        <name val="Arial Narrow"/>
        <scheme val="none"/>
      </font>
    </ndxf>
  </rcc>
  <rfmt sheetId="2" xfDxf="1" sqref="K56" start="0" length="0">
    <dxf>
      <font>
        <sz val="9"/>
        <name val="Arial Narrow"/>
        <scheme val="none"/>
      </font>
    </dxf>
  </rfmt>
  <rcc rId="313" sId="4" xfDxf="1" dxf="1">
    <oc r="K37" t="inlineStr">
      <is>
        <t>Street NameStrasse 2</t>
      </is>
    </oc>
    <nc r="K37" t="inlineStr">
      <is>
        <t>XYZ Strasse 2</t>
      </is>
    </nc>
    <ndxf>
      <font>
        <sz val="9"/>
        <name val="Arial Narrow"/>
        <scheme val="none"/>
      </font>
    </ndxf>
  </rcc>
  <rcc rId="314" sId="4" xfDxf="1" dxf="1">
    <oc r="K38" t="inlineStr">
      <is>
        <t>Street NameStrasse 2</t>
      </is>
    </oc>
    <nc r="K38" t="inlineStr">
      <is>
        <t>XYZ Strasse 2</t>
      </is>
    </nc>
    <ndxf>
      <font>
        <sz val="9"/>
        <name val="Arial Narrow"/>
        <scheme val="none"/>
      </font>
    </ndxf>
  </rcc>
  <rfmt sheetId="4" xfDxf="1" sqref="K39" start="0" length="0">
    <dxf>
      <font>
        <sz val="9"/>
        <name val="Arial Narrow"/>
        <scheme val="none"/>
      </font>
    </dxf>
  </rfmt>
  <rcc rId="315" sId="5" xfDxf="1" dxf="1">
    <oc r="K32" t="inlineStr">
      <is>
        <t>Street NameStrasse 2</t>
      </is>
    </oc>
    <nc r="K32" t="inlineStr">
      <is>
        <t>XYZ Strasse 2</t>
      </is>
    </nc>
    <ndxf>
      <font>
        <sz val="9"/>
        <name val="Arial Narrow"/>
        <scheme val="none"/>
      </font>
    </ndxf>
  </rcc>
  <rcc rId="316" sId="12">
    <oc r="K27" t="inlineStr">
      <is>
        <t>Street NameStrasse 1</t>
      </is>
    </oc>
    <nc r="K27" t="inlineStr">
      <is>
        <t>XYZ Strasse 1</t>
      </is>
    </nc>
  </rcc>
  <rcc rId="317" sId="13">
    <oc r="K48" t="inlineStr">
      <is>
        <t>Street NameStrasse 1</t>
      </is>
    </oc>
    <nc r="K48" t="inlineStr">
      <is>
        <t>XYZ Strasse 1</t>
      </is>
    </nc>
  </rcc>
  <rcc rId="318" sId="17">
    <oc r="K60" t="inlineStr">
      <is>
        <t>StrasseName 87</t>
      </is>
    </oc>
    <nc r="K60" t="inlineStr">
      <is>
        <t>XYZ Strasse 87</t>
      </is>
    </nc>
  </rcc>
  <rcc rId="319" sId="17">
    <oc r="L60" t="inlineStr">
      <is>
        <t>StadtName</t>
      </is>
    </oc>
    <nc r="L60" t="inlineStr">
      <is>
        <t>XYZ City</t>
      </is>
    </nc>
  </rcc>
  <rfmt sheetId="2" sqref="G54:I56">
    <dxf>
      <alignment horizontal="left" readingOrder="0"/>
    </dxf>
  </rfmt>
  <rfmt sheetId="2" sqref="D54:E56">
    <dxf>
      <alignment horizontal="left" readingOrder="0"/>
    </dxf>
  </rfmt>
  <rfmt sheetId="5" sqref="C32:K33">
    <dxf>
      <alignment horizontal="left" readingOrder="0"/>
    </dxf>
  </rfmt>
  <rfmt sheetId="2" sqref="D34:E41">
    <dxf>
      <alignment horizontal="left" readingOrder="0"/>
    </dxf>
  </rfmt>
  <rfmt sheetId="2" sqref="V54:Y56">
    <dxf>
      <alignment horizontal="right" readingOrder="0"/>
    </dxf>
  </rfmt>
  <rfmt sheetId="3" sqref="V28:Y29">
    <dxf>
      <alignment horizontal="right" readingOrder="0"/>
    </dxf>
  </rfmt>
  <rfmt sheetId="4" sqref="F5:F8">
    <dxf>
      <alignment horizontal="left" readingOrder="0"/>
    </dxf>
  </rfmt>
  <rfmt sheetId="4" sqref="F2">
    <dxf>
      <alignment horizontal="left" readingOrder="0"/>
    </dxf>
  </rfmt>
  <rfmt sheetId="4" sqref="F11:F12">
    <dxf>
      <alignment horizontal="left" readingOrder="0"/>
    </dxf>
  </rfmt>
  <rfmt sheetId="4" sqref="F15:F17">
    <dxf>
      <alignment horizontal="left" readingOrder="0"/>
    </dxf>
  </rfmt>
  <rfmt sheetId="4" sqref="F22:F23">
    <dxf>
      <alignment horizontal="left" readingOrder="0"/>
    </dxf>
  </rfmt>
  <rfmt sheetId="4" sqref="D26:F26">
    <dxf>
      <alignment horizontal="left" readingOrder="0"/>
    </dxf>
  </rfmt>
  <rfmt sheetId="4" sqref="D22:G23">
    <dxf>
      <alignment horizontal="left" readingOrder="0"/>
    </dxf>
  </rfmt>
  <rfmt sheetId="4" sqref="V37:Y39">
    <dxf>
      <alignment horizontal="right" readingOrder="0"/>
    </dxf>
  </rfmt>
  <rfmt sheetId="5" sqref="E28:E29">
    <dxf>
      <alignment horizontal="left" readingOrder="0"/>
    </dxf>
  </rfmt>
  <rfmt sheetId="5" sqref="F2 F5 F6 F9 F12:F14 F19:F20 F23">
    <dxf>
      <alignment horizontal="left" readingOrder="0"/>
    </dxf>
  </rfmt>
  <rfmt sheetId="5" sqref="G14">
    <dxf>
      <alignment horizontal="left" readingOrder="0"/>
    </dxf>
  </rfmt>
  <rfmt sheetId="5" sqref="V32:Y33">
    <dxf>
      <alignment horizontal="right" readingOrder="0"/>
    </dxf>
  </rfmt>
  <rfmt sheetId="6" sqref="V38:Y40">
    <dxf>
      <alignment horizontal="right" readingOrder="0"/>
    </dxf>
  </rfmt>
  <rfmt sheetId="7" sqref="F2 F5:F8 F11:F12 F15:F17">
    <dxf>
      <alignment horizontal="left" readingOrder="0"/>
    </dxf>
  </rfmt>
  <rfmt sheetId="7" sqref="V38:Y39">
    <dxf>
      <alignment horizontal="right" readingOrder="0"/>
    </dxf>
  </rfmt>
  <rfmt sheetId="8" sqref="F2:F3 F6:F9 F12:F13 F16:F18">
    <dxf>
      <alignment horizontal="left" readingOrder="0"/>
    </dxf>
  </rfmt>
  <rfmt sheetId="8" sqref="V39:Y40">
    <dxf>
      <alignment horizontal="right" readingOrder="0"/>
    </dxf>
  </rfmt>
  <rfmt sheetId="9" sqref="V26:Y27">
    <dxf>
      <alignment horizontal="left" readingOrder="0"/>
    </dxf>
  </rfmt>
  <rfmt sheetId="10" sqref="V34:Y35">
    <dxf>
      <alignment horizontal="right" readingOrder="0"/>
    </dxf>
  </rfmt>
  <rcv guid="{28C68A46-77AA-4FD5-A9FB-0908CC5420D8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sqref="F2 F5 F8 F11:F13 F18">
    <dxf>
      <alignment horizontal="left" readingOrder="0"/>
    </dxf>
  </rfmt>
  <rfmt sheetId="11" sqref="V30:Y31">
    <dxf>
      <alignment horizontal="right" readingOrder="0"/>
    </dxf>
  </rfmt>
  <rfmt sheetId="12" sqref="F2 F5 F10:F12">
    <dxf>
      <alignment horizontal="left" readingOrder="0"/>
    </dxf>
  </rfmt>
  <rfmt sheetId="12" sqref="V27:Y28">
    <dxf>
      <alignment horizontal="right" readingOrder="0"/>
    </dxf>
  </rfmt>
  <rfmt sheetId="13" sqref="F2 F5:F7 F10 F13:F15 F21:F23 E26:F28">
    <dxf>
      <alignment horizontal="left" readingOrder="0"/>
    </dxf>
  </rfmt>
  <rfmt sheetId="13" sqref="G21:G23">
    <dxf>
      <alignment horizontal="left" readingOrder="0"/>
    </dxf>
  </rfmt>
  <rfmt sheetId="13" sqref="V47:Y49">
    <dxf>
      <alignment horizontal="right" readingOrder="0"/>
    </dxf>
  </rfmt>
  <rfmt sheetId="14" sqref="V46:Y48">
    <dxf>
      <alignment horizontal="right" readingOrder="0"/>
    </dxf>
  </rfmt>
  <rfmt sheetId="15" sqref="V38:Y39">
    <dxf>
      <alignment horizontal="right" readingOrder="0"/>
    </dxf>
  </rfmt>
  <rfmt sheetId="15" sqref="T38:T39">
    <dxf>
      <alignment horizontal="right" readingOrder="0"/>
    </dxf>
  </rfmt>
  <rfmt sheetId="16" sqref="T32:T33">
    <dxf>
      <alignment horizontal="right" readingOrder="0"/>
    </dxf>
  </rfmt>
  <rfmt sheetId="16" sqref="V32:Y33">
    <dxf>
      <alignment horizontal="right" readingOrder="0"/>
    </dxf>
  </rfmt>
  <rfmt sheetId="17" sqref="V60:Y62">
    <dxf>
      <alignment horizontal="right" readingOrder="0"/>
    </dxf>
  </rfmt>
  <rfmt sheetId="18" sqref="V39:Y41">
    <dxf>
      <alignment horizontal="right" readingOrder="0"/>
    </dxf>
  </rfmt>
  <rfmt sheetId="19" sqref="G15:G18 G21:G28">
    <dxf>
      <alignment horizontal="left" readingOrder="0"/>
    </dxf>
  </rfmt>
  <rfmt sheetId="19" sqref="E51:E66">
    <dxf>
      <alignment horizontal="left" readingOrder="0"/>
    </dxf>
  </rfmt>
  <rfmt sheetId="19" sqref="E69:E84">
    <dxf>
      <alignment horizontal="left" readingOrder="0"/>
    </dxf>
  </rfmt>
  <rfmt sheetId="19" sqref="C87:I91">
    <dxf>
      <alignment horizontal="left" readingOrder="0"/>
    </dxf>
  </rfmt>
  <rfmt sheetId="19" sqref="V87:Y91">
    <dxf>
      <alignment horizontal="right" readingOrder="0"/>
    </dxf>
  </rfmt>
  <rfmt sheetId="20" sqref="V81:Y84">
    <dxf>
      <alignment horizontal="right" readingOrder="0"/>
    </dxf>
  </rfmt>
  <rcv guid="{28C68A46-77AA-4FD5-A9FB-0908CC5420D8}" action="delete"/>
  <rcv guid="{28C68A46-77AA-4FD5-A9FB-0908CC5420D8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G2">
    <dxf>
      <protection locked="0"/>
    </dxf>
  </rfmt>
  <rfmt sheetId="5" sqref="G37" start="0" length="0">
    <dxf>
      <protection locked="0"/>
    </dxf>
  </rfmt>
  <rfmt sheetId="5" sqref="G2" start="0" length="0">
    <dxf>
      <alignment horizontal="left" vertical="top" readingOrder="0"/>
      <protection locked="1"/>
    </dxf>
  </rfmt>
  <rfmt sheetId="5" sqref="G2" start="0" length="0">
    <dxf>
      <alignment horizontal="general" vertical="bottom" readingOrder="0"/>
      <protection locked="0"/>
    </dxf>
  </rfmt>
  <rcc rId="320" sId="5">
    <oc r="G2" t="inlineStr">
      <is>
        <t>Credit Lines other than revolving credit</t>
      </is>
    </oc>
    <nc r="G2" t="inlineStr">
      <is>
        <t>Credit lines other than revolving credit</t>
      </is>
    </nc>
  </rcc>
  <rcc rId="321" sId="8" odxf="1" dxf="1">
    <oc r="G2" t="inlineStr">
      <is>
        <t>Credit Lines other than revolving credit</t>
      </is>
    </oc>
    <nc r="G2" t="inlineStr">
      <is>
        <t>Credit lines other than revolving credit</t>
      </is>
    </nc>
    <odxf>
      <protection locked="1"/>
    </odxf>
    <ndxf>
      <protection locked="0"/>
    </ndxf>
  </rcc>
  <rcc rId="322" sId="8" odxf="1" dxf="1">
    <oc r="G3" t="inlineStr">
      <is>
        <t>Credit Lines other than revolving credit</t>
      </is>
    </oc>
    <nc r="G3" t="inlineStr">
      <is>
        <t>Credit lines other than revolving credit</t>
      </is>
    </nc>
    <odxf>
      <protection locked="1"/>
    </odxf>
    <ndxf>
      <protection locked="0"/>
    </ndxf>
  </rcc>
  <rcc rId="323" sId="4">
    <oc r="G26" t="inlineStr">
      <is>
        <t>Other physical collaterals</t>
      </is>
    </oc>
    <nc r="G26" t="inlineStr">
      <is>
        <t>Other physical collateral</t>
      </is>
    </nc>
  </rcc>
  <rcc rId="324" sId="5">
    <oc r="G23" t="inlineStr">
      <is>
        <t>Other physical collaterals</t>
      </is>
    </oc>
    <nc r="G23" t="inlineStr">
      <is>
        <t>Other physical collateral</t>
      </is>
    </nc>
  </rcc>
  <rcc rId="325" sId="14">
    <oc r="G28" t="inlineStr">
      <is>
        <t>Other physical collaterals</t>
      </is>
    </oc>
    <nc r="G28" t="inlineStr">
      <is>
        <t>Other physical collateral</t>
      </is>
    </nc>
  </rcc>
  <rcc rId="326" sId="14">
    <oc r="G29" t="inlineStr">
      <is>
        <t>Other physical collaterals</t>
      </is>
    </oc>
    <nc r="G29" t="inlineStr">
      <is>
        <t>Other physical collateral</t>
      </is>
    </nc>
  </rcc>
  <rcc rId="327" sId="14">
    <oc r="G30" t="inlineStr">
      <is>
        <t>Other physical collaterals</t>
      </is>
    </oc>
    <nc r="G30" t="inlineStr">
      <is>
        <t>Other physical collateral</t>
      </is>
    </nc>
  </rcc>
  <rcc rId="328" sId="14">
    <oc r="G31" t="inlineStr">
      <is>
        <t>Other physical collaterals</t>
      </is>
    </oc>
    <nc r="G31" t="inlineStr">
      <is>
        <t>Other physical collateral</t>
      </is>
    </nc>
  </rcc>
  <rcv guid="{28C68A46-77AA-4FD5-A9FB-0908CC5420D8}" action="delete"/>
  <rcv guid="{28C68A46-77AA-4FD5-A9FB-0908CC5420D8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9" sId="20">
    <oc r="Q83" t="inlineStr">
      <is>
        <t>S.125A Financial Vehicle Corporations</t>
      </is>
    </oc>
    <nc r="Q83" t="inlineStr">
      <is>
        <t>S.125A Financial vehicle corporations</t>
      </is>
    </nc>
  </rcc>
  <rfmt sheetId="20" sqref="K55:K56">
    <dxf>
      <fill>
        <patternFill patternType="none">
          <bgColor auto="1"/>
        </patternFill>
      </fill>
    </dxf>
  </rfmt>
  <rfmt sheetId="20" sqref="M19">
    <dxf>
      <fill>
        <patternFill patternType="none">
          <bgColor auto="1"/>
        </patternFill>
      </fill>
    </dxf>
  </rfmt>
  <rfmt sheetId="20" sqref="M21">
    <dxf>
      <fill>
        <patternFill patternType="none">
          <bgColor auto="1"/>
        </patternFill>
      </fill>
    </dxf>
  </rfmt>
  <rfmt sheetId="20" sqref="Y4">
    <dxf>
      <fill>
        <patternFill patternType="none">
          <bgColor auto="1"/>
        </patternFill>
      </fill>
    </dxf>
  </rfmt>
  <rcmt sheetId="20" cell="Y4" guid="{00000000-0000-0000-0000-000000000000}" action="delete" author="Author"/>
  <rcmt sheetId="20" cell="K56" guid="{00000000-0000-0000-0000-000000000000}" action="delete" alwaysShow="1" author="Author"/>
  <rcmt sheetId="20" cell="K55" guid="{00000000-0000-0000-0000-000000000000}" action="delete" alwaysShow="1" author="Author"/>
  <rcmt sheetId="20" cell="M21" guid="{00000000-0000-0000-0000-000000000000}" action="delete" alwaysShow="1" author="Author"/>
  <rcmt sheetId="20" cell="M19" guid="{00000000-0000-0000-0000-000000000000}" action="delete" alwaysShow="1" author="Author"/>
  <rfmt sheetId="19" sqref="J41:J48">
    <dxf>
      <fill>
        <patternFill patternType="none">
          <bgColor auto="1"/>
        </patternFill>
      </fill>
    </dxf>
  </rfmt>
  <rcmt sheetId="19" cell="J41" guid="{00000000-0000-0000-0000-000000000000}" action="delete" alwaysShow="1" author="Author"/>
  <rcmt sheetId="19" cell="J42" guid="{00000000-0000-0000-0000-000000000000}" action="delete" alwaysShow="1" author="Author"/>
  <rcmt sheetId="19" cell="J43" guid="{00000000-0000-0000-0000-000000000000}" action="delete" alwaysShow="1" author="Author"/>
  <rcmt sheetId="19" cell="J44" guid="{00000000-0000-0000-0000-000000000000}" action="delete" alwaysShow="1" author="Author"/>
  <rcmt sheetId="19" cell="J45" guid="{00000000-0000-0000-0000-000000000000}" action="delete" alwaysShow="1" author="Author"/>
  <rcmt sheetId="19" cell="J46" guid="{00000000-0000-0000-0000-000000000000}" action="delete" alwaysShow="1" author="Author"/>
  <rcmt sheetId="19" cell="J48" guid="{00000000-0000-0000-0000-000000000000}" action="delete" alwaysShow="1" author="Author"/>
  <rcmt sheetId="19" cell="J47" guid="{00000000-0000-0000-0000-000000000000}" action="delete" alwaysShow="1" author="Author"/>
  <rcv guid="{28C68A46-77AA-4FD5-A9FB-0908CC5420D8}" action="delete"/>
  <rcv guid="{28C68A46-77AA-4FD5-A9FB-0908CC5420D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8" cell="J24" guid="{00000000-0000-0000-0000-000000000000}" action="delete" alwaysShow="1" author="Author"/>
  <rcmt sheetId="18" cell="J23" guid="{00000000-0000-0000-0000-000000000000}" action="delete" alwaysShow="1" author="Author"/>
  <rfmt sheetId="18" sqref="J23:J24">
    <dxf>
      <fill>
        <patternFill patternType="none">
          <bgColor auto="1"/>
        </patternFill>
      </fill>
    </dxf>
  </rfmt>
  <rfmt sheetId="18" sqref="E2 E5:E6 E9 E12:E14 E19:E20">
    <dxf>
      <alignment horizontal="left" readingOrder="0"/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7" sqref="L2:L5">
    <dxf>
      <alignment horizontal="right" readingOrder="0"/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1942B68-A9C3-4C62-A141-D7DAAC2100CF}" name="shollca" id="-277695294" dateTime="2019-05-14T13:16:2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b.europa.eu/stats/money_credit_banking/anacredit/html/index.en.html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ecb.europa.eu/stats/money_credit_banking/anacredit/questions/html/ecb.anaq.180629.0038.en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5" x14ac:dyDescent="0.25"/>
  <cols>
    <col min="1" max="1" width="41.7109375" customWidth="1"/>
    <col min="2" max="2" width="14.42578125" customWidth="1"/>
    <col min="3" max="3" width="13.42578125" customWidth="1"/>
    <col min="4" max="4" width="37.42578125" customWidth="1"/>
  </cols>
  <sheetData>
    <row r="1" spans="1:4" x14ac:dyDescent="0.25">
      <c r="A1" s="51" t="s">
        <v>375</v>
      </c>
      <c r="B1" s="52"/>
      <c r="C1" s="52"/>
      <c r="D1" s="52"/>
    </row>
    <row r="2" spans="1:4" x14ac:dyDescent="0.25">
      <c r="A2" s="41" t="s">
        <v>356</v>
      </c>
      <c r="B2" s="41" t="s">
        <v>357</v>
      </c>
      <c r="C2" s="41" t="s">
        <v>358</v>
      </c>
      <c r="D2" s="41" t="s">
        <v>359</v>
      </c>
    </row>
    <row r="3" spans="1:4" x14ac:dyDescent="0.25">
      <c r="A3" s="42" t="s">
        <v>362</v>
      </c>
      <c r="B3" s="43">
        <v>42886</v>
      </c>
      <c r="C3" s="54" t="s">
        <v>360</v>
      </c>
      <c r="D3" s="53" t="s">
        <v>361</v>
      </c>
    </row>
    <row r="4" spans="1:4" ht="24" x14ac:dyDescent="0.25">
      <c r="A4" s="55" t="s">
        <v>362</v>
      </c>
      <c r="B4" s="56">
        <v>43616</v>
      </c>
      <c r="C4" s="58" t="s">
        <v>371</v>
      </c>
      <c r="D4" s="57" t="s">
        <v>372</v>
      </c>
    </row>
    <row r="5" spans="1:4" x14ac:dyDescent="0.25">
      <c r="A5" s="42"/>
      <c r="B5" s="42"/>
      <c r="C5" s="42"/>
      <c r="D5" s="42"/>
    </row>
    <row r="6" spans="1:4" x14ac:dyDescent="0.25">
      <c r="A6" s="42"/>
      <c r="B6" s="42"/>
      <c r="C6" s="42"/>
      <c r="D6" s="42"/>
    </row>
    <row r="9" spans="1:4" x14ac:dyDescent="0.25">
      <c r="A9" s="40" t="s">
        <v>389</v>
      </c>
    </row>
    <row r="10" spans="1:4" x14ac:dyDescent="0.25">
      <c r="A10" s="44" t="s">
        <v>363</v>
      </c>
    </row>
  </sheetData>
  <customSheetViews>
    <customSheetView guid="{28C68A46-77AA-4FD5-A9FB-0908CC5420D8}">
      <pageMargins left="0.7" right="0.7" top="0.75" bottom="0.75" header="0.3" footer="0.3"/>
      <pageSetup paperSize="9" orientation="portrait" r:id="rId1"/>
    </customSheetView>
    <customSheetView guid="{74C6DADA-0747-4361-BF09-1A764F6F53BD}">
      <selection activeCell="D4" sqref="D4"/>
      <pageMargins left="0.7" right="0.7" top="0.75" bottom="0.75" header="0.3" footer="0.3"/>
      <pageSetup paperSize="9" orientation="portrait" r:id="rId2"/>
    </customSheetView>
  </customSheetViews>
  <hyperlinks>
    <hyperlink ref="A10" r:id="rId3"/>
    <hyperlink ref="D4" r:id="rId4" display="Addressing identified inconsistencies (in line with Q&amp;A 2018/0038) 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Normal="100" workbookViewId="0">
      <pane xSplit="3" topLeftCell="D1" activePane="topRight" state="frozen"/>
      <selection activeCell="A13" sqref="A13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20.85546875" style="1" bestFit="1" customWidth="1"/>
    <col min="22" max="22" width="18.85546875" style="1" bestFit="1" customWidth="1"/>
    <col min="23" max="23" width="14.7109375" style="1" bestFit="1" customWidth="1"/>
    <col min="24" max="24" width="18.42578125" style="1" bestFit="1" customWidth="1"/>
    <col min="25" max="25" width="14.14062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229</v>
      </c>
      <c r="F2" s="1" t="s">
        <v>230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43201</v>
      </c>
      <c r="L2" s="1" t="s">
        <v>96</v>
      </c>
      <c r="M2" s="6" t="s">
        <v>96</v>
      </c>
      <c r="N2" s="6" t="s">
        <v>96</v>
      </c>
      <c r="O2" s="16" t="s">
        <v>96</v>
      </c>
      <c r="P2" s="29">
        <v>7.4999999999999997E-2</v>
      </c>
      <c r="Q2" s="16" t="s">
        <v>117</v>
      </c>
      <c r="R2" s="28">
        <v>44347</v>
      </c>
      <c r="S2" s="8">
        <v>360000</v>
      </c>
      <c r="T2" s="1" t="s">
        <v>113</v>
      </c>
      <c r="U2" s="1" t="s">
        <v>119</v>
      </c>
      <c r="V2" s="1" t="s">
        <v>123</v>
      </c>
      <c r="W2" s="1" t="s">
        <v>22</v>
      </c>
      <c r="X2" s="1" t="s">
        <v>137</v>
      </c>
      <c r="Y2" s="2">
        <v>43231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229</v>
      </c>
      <c r="F5" s="1" t="s">
        <v>230</v>
      </c>
      <c r="G5" s="33">
        <v>7.3391324470748684E-2</v>
      </c>
      <c r="H5" s="2" t="s">
        <v>96</v>
      </c>
      <c r="I5" s="1" t="s">
        <v>134</v>
      </c>
      <c r="J5" s="2">
        <v>43201</v>
      </c>
      <c r="K5" s="7">
        <v>0</v>
      </c>
      <c r="L5" s="7">
        <v>0</v>
      </c>
      <c r="M5" s="1" t="s">
        <v>96</v>
      </c>
      <c r="N5" s="1" t="s">
        <v>129</v>
      </c>
      <c r="O5" s="8">
        <v>310000</v>
      </c>
      <c r="P5" s="30">
        <v>189.59425488276744</v>
      </c>
      <c r="Q5" s="9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229</v>
      </c>
      <c r="F6" s="1" t="s">
        <v>230</v>
      </c>
      <c r="G6" s="33">
        <v>7.3087497086829684E-2</v>
      </c>
      <c r="H6" s="2" t="s">
        <v>96</v>
      </c>
      <c r="I6" s="1" t="s">
        <v>134</v>
      </c>
      <c r="J6" s="2">
        <v>43201</v>
      </c>
      <c r="K6" s="7">
        <v>0</v>
      </c>
      <c r="L6" s="7">
        <v>0</v>
      </c>
      <c r="M6" s="1" t="s">
        <v>96</v>
      </c>
      <c r="N6" s="1" t="s">
        <v>129</v>
      </c>
      <c r="O6" s="8">
        <v>300000</v>
      </c>
      <c r="P6" s="30">
        <v>182.71874271707424</v>
      </c>
      <c r="Q6" s="9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229</v>
      </c>
      <c r="F7" s="1" t="s">
        <v>230</v>
      </c>
      <c r="G7" s="33">
        <v>7.3024889662379536E-2</v>
      </c>
      <c r="H7" s="2" t="s">
        <v>96</v>
      </c>
      <c r="I7" s="1" t="s">
        <v>134</v>
      </c>
      <c r="J7" s="2">
        <v>43201</v>
      </c>
      <c r="K7" s="7">
        <v>0</v>
      </c>
      <c r="L7" s="7">
        <v>0</v>
      </c>
      <c r="M7" s="1" t="s">
        <v>96</v>
      </c>
      <c r="N7" s="1" t="s">
        <v>129</v>
      </c>
      <c r="O7" s="8">
        <v>290000</v>
      </c>
      <c r="P7" s="30">
        <v>176.4768166840839</v>
      </c>
      <c r="Q7" s="9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229</v>
      </c>
      <c r="F8" s="1" t="s">
        <v>230</v>
      </c>
      <c r="G8" s="33">
        <v>7.2710394878683055E-2</v>
      </c>
      <c r="H8" s="2" t="s">
        <v>96</v>
      </c>
      <c r="I8" s="1" t="s">
        <v>134</v>
      </c>
      <c r="J8" s="2">
        <v>43201</v>
      </c>
      <c r="K8" s="7">
        <v>0</v>
      </c>
      <c r="L8" s="7">
        <v>0</v>
      </c>
      <c r="M8" s="1" t="s">
        <v>96</v>
      </c>
      <c r="N8" s="1" t="s">
        <v>129</v>
      </c>
      <c r="O8" s="8">
        <v>280000</v>
      </c>
      <c r="P8" s="30">
        <v>169.65758805026047</v>
      </c>
      <c r="Q8" s="9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229</v>
      </c>
      <c r="F11" s="1" t="s">
        <v>230</v>
      </c>
      <c r="G11" s="1" t="s">
        <v>140</v>
      </c>
      <c r="H11" s="1" t="s">
        <v>169</v>
      </c>
      <c r="I11" s="10">
        <v>0</v>
      </c>
      <c r="J11" s="10">
        <v>9486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43201</v>
      </c>
      <c r="Q11" s="1" t="s">
        <v>96</v>
      </c>
      <c r="R11" s="1" t="s">
        <v>150</v>
      </c>
      <c r="S11" s="2">
        <v>43201</v>
      </c>
      <c r="T11" s="1" t="s">
        <v>96</v>
      </c>
      <c r="U11" s="1" t="s">
        <v>152</v>
      </c>
      <c r="V11" s="31">
        <v>300703.59425488277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229</v>
      </c>
      <c r="F12" s="1" t="s">
        <v>230</v>
      </c>
      <c r="G12" s="1" t="s">
        <v>140</v>
      </c>
      <c r="H12" s="1" t="s">
        <v>169</v>
      </c>
      <c r="I12" s="10">
        <v>0</v>
      </c>
      <c r="J12" s="10">
        <v>9180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43201</v>
      </c>
      <c r="Q12" s="1" t="s">
        <v>96</v>
      </c>
      <c r="R12" s="1" t="s">
        <v>150</v>
      </c>
      <c r="S12" s="2">
        <v>43201</v>
      </c>
      <c r="T12" s="1" t="s">
        <v>96</v>
      </c>
      <c r="U12" s="1" t="s">
        <v>152</v>
      </c>
      <c r="V12" s="31">
        <v>270989.65758805024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229</v>
      </c>
      <c r="F15" s="1" t="s">
        <v>230</v>
      </c>
      <c r="G15" s="1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229</v>
      </c>
      <c r="F16" s="1" t="s">
        <v>230</v>
      </c>
      <c r="G16" s="1" t="s">
        <v>166</v>
      </c>
      <c r="H16" s="1" t="s">
        <v>132</v>
      </c>
    </row>
    <row r="17" spans="1: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229</v>
      </c>
      <c r="F17" s="1" t="s">
        <v>230</v>
      </c>
      <c r="G17" s="12" t="s">
        <v>222</v>
      </c>
      <c r="H17" s="1" t="s">
        <v>131</v>
      </c>
    </row>
    <row r="19" spans="1: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</row>
    <row r="21" spans="1:15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3" spans="1:15" x14ac:dyDescent="0.25">
      <c r="A23" s="1" t="s">
        <v>58</v>
      </c>
      <c r="B23" s="47" t="s">
        <v>1</v>
      </c>
      <c r="C23" s="5" t="s">
        <v>2</v>
      </c>
      <c r="D23" s="5" t="s">
        <v>3</v>
      </c>
      <c r="E23" s="5" t="s">
        <v>56</v>
      </c>
      <c r="F23" s="5" t="s">
        <v>59</v>
      </c>
      <c r="G23" s="5" t="s">
        <v>60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65</v>
      </c>
      <c r="M23" s="5" t="s">
        <v>66</v>
      </c>
      <c r="N23" s="5" t="s">
        <v>67</v>
      </c>
      <c r="O23" s="5" t="s">
        <v>68</v>
      </c>
    </row>
    <row r="25" spans="1:15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7" spans="1:15" x14ac:dyDescent="0.25">
      <c r="A27" s="1" t="s">
        <v>73</v>
      </c>
      <c r="B27" s="47" t="s">
        <v>1</v>
      </c>
      <c r="C27" s="5" t="s">
        <v>2</v>
      </c>
      <c r="D27" s="5" t="s">
        <v>3</v>
      </c>
      <c r="E27" s="5" t="s">
        <v>51</v>
      </c>
      <c r="F27" s="5" t="s">
        <v>72</v>
      </c>
    </row>
    <row r="28" spans="1:15" x14ac:dyDescent="0.25">
      <c r="A28" s="1" t="s">
        <v>73</v>
      </c>
      <c r="B28" s="48">
        <v>43373</v>
      </c>
      <c r="C28" s="1" t="s">
        <v>166</v>
      </c>
      <c r="D28" s="1" t="s">
        <v>166</v>
      </c>
      <c r="E28" s="12" t="s">
        <v>222</v>
      </c>
      <c r="F28" s="15">
        <v>6.8000000000000005E-2</v>
      </c>
    </row>
    <row r="29" spans="1:15" x14ac:dyDescent="0.25">
      <c r="A29" s="1" t="s">
        <v>73</v>
      </c>
      <c r="B29" s="48">
        <v>43404</v>
      </c>
      <c r="C29" s="1" t="s">
        <v>166</v>
      </c>
      <c r="D29" s="1" t="s">
        <v>166</v>
      </c>
      <c r="E29" s="12" t="s">
        <v>222</v>
      </c>
      <c r="F29" s="15">
        <v>6.8000000000000005E-2</v>
      </c>
    </row>
    <row r="30" spans="1:15" x14ac:dyDescent="0.25">
      <c r="A30" s="1" t="s">
        <v>73</v>
      </c>
      <c r="B30" s="48">
        <v>43434</v>
      </c>
      <c r="C30" s="1" t="s">
        <v>166</v>
      </c>
      <c r="D30" s="1" t="s">
        <v>166</v>
      </c>
      <c r="E30" s="12" t="s">
        <v>222</v>
      </c>
      <c r="F30" s="15">
        <v>6.8000000000000005E-2</v>
      </c>
    </row>
    <row r="31" spans="1:15" x14ac:dyDescent="0.25">
      <c r="A31" s="1" t="s">
        <v>73</v>
      </c>
      <c r="B31" s="48">
        <v>43465</v>
      </c>
      <c r="C31" s="1" t="s">
        <v>166</v>
      </c>
      <c r="D31" s="1" t="s">
        <v>166</v>
      </c>
      <c r="E31" s="12" t="s">
        <v>222</v>
      </c>
      <c r="F31" s="15">
        <v>6.8000000000000005E-2</v>
      </c>
    </row>
    <row r="33" spans="1:26" x14ac:dyDescent="0.25">
      <c r="A33" s="1" t="s">
        <v>74</v>
      </c>
      <c r="B33" s="47" t="s">
        <v>1</v>
      </c>
      <c r="C33" s="5" t="s">
        <v>2</v>
      </c>
      <c r="D33" s="5" t="s">
        <v>51</v>
      </c>
      <c r="E33" s="5" t="s">
        <v>75</v>
      </c>
      <c r="F33" s="5" t="s">
        <v>76</v>
      </c>
      <c r="G33" s="5" t="s">
        <v>77</v>
      </c>
      <c r="H33" s="5" t="s">
        <v>78</v>
      </c>
      <c r="I33" s="5" t="s">
        <v>79</v>
      </c>
      <c r="J33" s="5" t="s">
        <v>80</v>
      </c>
      <c r="K33" s="5" t="s">
        <v>81</v>
      </c>
      <c r="L33" s="5" t="s">
        <v>82</v>
      </c>
      <c r="M33" s="5" t="s">
        <v>83</v>
      </c>
      <c r="N33" s="5" t="s">
        <v>84</v>
      </c>
      <c r="O33" s="5" t="s">
        <v>85</v>
      </c>
      <c r="P33" s="5" t="s">
        <v>376</v>
      </c>
      <c r="Q33" s="5" t="s">
        <v>377</v>
      </c>
      <c r="R33" s="5" t="s">
        <v>165</v>
      </c>
      <c r="S33" s="5" t="s">
        <v>86</v>
      </c>
      <c r="T33" s="5" t="s">
        <v>385</v>
      </c>
      <c r="U33" s="5" t="s">
        <v>87</v>
      </c>
      <c r="V33" s="5" t="s">
        <v>378</v>
      </c>
      <c r="W33" s="5" t="s">
        <v>379</v>
      </c>
      <c r="X33" s="5" t="s">
        <v>382</v>
      </c>
      <c r="Y33" s="5" t="s">
        <v>381</v>
      </c>
      <c r="Z33" s="5" t="s">
        <v>380</v>
      </c>
    </row>
    <row r="34" spans="1:26" x14ac:dyDescent="0.25">
      <c r="A34" s="1" t="s">
        <v>74</v>
      </c>
      <c r="B34" s="48">
        <v>43373</v>
      </c>
      <c r="C34" s="1" t="s">
        <v>166</v>
      </c>
      <c r="D34" s="12" t="s">
        <v>222</v>
      </c>
      <c r="E34" s="1" t="s">
        <v>96</v>
      </c>
      <c r="F34" s="1" t="s">
        <v>228</v>
      </c>
      <c r="G34" s="12" t="s">
        <v>222</v>
      </c>
      <c r="H34" s="12" t="s">
        <v>222</v>
      </c>
      <c r="I34" s="12" t="s">
        <v>222</v>
      </c>
      <c r="J34" s="1" t="s">
        <v>223</v>
      </c>
      <c r="K34" s="1" t="s">
        <v>225</v>
      </c>
      <c r="L34" s="1" t="s">
        <v>224</v>
      </c>
      <c r="M34" s="16" t="s">
        <v>185</v>
      </c>
      <c r="N34" s="1" t="s">
        <v>226</v>
      </c>
      <c r="O34" s="1" t="s">
        <v>171</v>
      </c>
      <c r="P34" s="1" t="s">
        <v>227</v>
      </c>
      <c r="Q34" s="1" t="s">
        <v>90</v>
      </c>
      <c r="R34" s="16">
        <v>46.1</v>
      </c>
      <c r="S34" s="16" t="s">
        <v>94</v>
      </c>
      <c r="T34" s="1" t="s">
        <v>96</v>
      </c>
      <c r="U34" s="1" t="s">
        <v>99</v>
      </c>
      <c r="V34" s="61">
        <v>43100</v>
      </c>
      <c r="W34" s="23">
        <v>15</v>
      </c>
      <c r="X34" s="60">
        <v>685000</v>
      </c>
      <c r="Y34" s="60">
        <v>3000000</v>
      </c>
      <c r="Z34" s="1" t="s">
        <v>89</v>
      </c>
    </row>
    <row r="35" spans="1:26" x14ac:dyDescent="0.25">
      <c r="A35" s="1" t="s">
        <v>74</v>
      </c>
      <c r="B35" s="48">
        <v>43373</v>
      </c>
      <c r="C35" s="1" t="s">
        <v>166</v>
      </c>
      <c r="D35" s="1" t="s">
        <v>166</v>
      </c>
      <c r="E35" s="1" t="s">
        <v>180</v>
      </c>
      <c r="F35" s="16" t="s">
        <v>334</v>
      </c>
      <c r="G35" s="1" t="s">
        <v>89</v>
      </c>
      <c r="H35" s="1" t="s">
        <v>89</v>
      </c>
      <c r="I35" s="1" t="s">
        <v>89</v>
      </c>
      <c r="J35" s="1" t="s">
        <v>178</v>
      </c>
      <c r="K35" s="1" t="s">
        <v>179</v>
      </c>
      <c r="L35" s="1" t="s">
        <v>182</v>
      </c>
      <c r="M35" s="16" t="s">
        <v>185</v>
      </c>
      <c r="N35" s="1" t="s">
        <v>181</v>
      </c>
      <c r="O35" s="1" t="s">
        <v>171</v>
      </c>
      <c r="P35" s="1" t="s">
        <v>186</v>
      </c>
      <c r="Q35" s="1" t="s">
        <v>91</v>
      </c>
      <c r="R35" s="16">
        <v>64.099999999999994</v>
      </c>
      <c r="S35" s="1" t="s">
        <v>89</v>
      </c>
      <c r="T35" s="1" t="s">
        <v>89</v>
      </c>
      <c r="U35" s="1" t="s">
        <v>89</v>
      </c>
      <c r="V35" s="61" t="s">
        <v>89</v>
      </c>
      <c r="W35" s="61" t="s">
        <v>89</v>
      </c>
      <c r="X35" s="61" t="s">
        <v>89</v>
      </c>
      <c r="Y35" s="61" t="s">
        <v>89</v>
      </c>
      <c r="Z35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 topLeftCell="A13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1">
    <dataValidation type="list" showInputMessage="1" showErrorMessage="1" sqref="Z34:Z35 U34:U35 S34:S35 Q34:Q35 N5:N8 I5:I8 H15:H17 U11:U12 R11:R12 O11:O12 K11:M12 G11:H12 AB2 Z2 T2:X2 Q2 O2 G2:J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xSplit="3" topLeftCell="H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85546875" style="1" bestFit="1" customWidth="1"/>
    <col min="26" max="26" width="14.42578125" style="1" bestFit="1" customWidth="1"/>
    <col min="27" max="27" width="18.140625" style="1" bestFit="1" customWidth="1"/>
    <col min="28" max="28" width="16.8554687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231</v>
      </c>
      <c r="F2" s="26">
        <v>351616712</v>
      </c>
      <c r="G2" s="1" t="s">
        <v>105</v>
      </c>
      <c r="H2" s="1" t="s">
        <v>110</v>
      </c>
      <c r="I2" s="1" t="s">
        <v>163</v>
      </c>
      <c r="J2" s="1" t="s">
        <v>112</v>
      </c>
      <c r="K2" s="2">
        <v>43370</v>
      </c>
      <c r="L2" s="1" t="s">
        <v>96</v>
      </c>
      <c r="M2" s="6" t="s">
        <v>96</v>
      </c>
      <c r="N2" s="6" t="s">
        <v>96</v>
      </c>
      <c r="O2" s="1" t="s">
        <v>96</v>
      </c>
      <c r="P2" s="29" t="s">
        <v>96</v>
      </c>
      <c r="Q2" s="16" t="s">
        <v>116</v>
      </c>
      <c r="R2" s="2">
        <v>43375</v>
      </c>
      <c r="S2" s="8">
        <v>1000000</v>
      </c>
      <c r="T2" s="1" t="s">
        <v>110</v>
      </c>
      <c r="U2" s="1" t="s">
        <v>119</v>
      </c>
      <c r="V2" s="1" t="s">
        <v>124</v>
      </c>
      <c r="W2" s="1" t="s">
        <v>125</v>
      </c>
      <c r="X2" s="16" t="s">
        <v>96</v>
      </c>
      <c r="Y2" s="2">
        <v>43371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tr">
        <f>C2</f>
        <v>BLZ10</v>
      </c>
      <c r="D5" s="1" t="str">
        <f>D2</f>
        <v>BLZ10</v>
      </c>
      <c r="E5" s="1" t="str">
        <f>E2</f>
        <v xml:space="preserve">9RR101010 </v>
      </c>
      <c r="F5" s="26">
        <f>F2</f>
        <v>351616712</v>
      </c>
      <c r="G5" s="36">
        <f>((3000/1000000)/4)*360</f>
        <v>0.27</v>
      </c>
      <c r="H5" s="2" t="s">
        <v>96</v>
      </c>
      <c r="I5" s="16" t="s">
        <v>96</v>
      </c>
      <c r="J5" s="28" t="s">
        <v>96</v>
      </c>
      <c r="K5" s="7">
        <v>0</v>
      </c>
      <c r="L5" s="10">
        <v>0</v>
      </c>
      <c r="M5" s="2" t="s">
        <v>96</v>
      </c>
      <c r="N5" s="1" t="s">
        <v>129</v>
      </c>
      <c r="O5" s="8">
        <v>1000000</v>
      </c>
      <c r="P5" s="30">
        <v>1500</v>
      </c>
      <c r="Q5" s="9" t="s">
        <v>96</v>
      </c>
    </row>
    <row r="7" spans="1:29" x14ac:dyDescent="0.25">
      <c r="A7" s="1" t="s">
        <v>88</v>
      </c>
      <c r="B7" s="47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387</v>
      </c>
      <c r="R7" s="5" t="s">
        <v>45</v>
      </c>
      <c r="S7" s="5" t="s">
        <v>46</v>
      </c>
      <c r="T7" s="5" t="s">
        <v>47</v>
      </c>
      <c r="U7" s="5" t="s">
        <v>48</v>
      </c>
      <c r="V7" s="5" t="s">
        <v>49</v>
      </c>
    </row>
    <row r="8" spans="1:29" x14ac:dyDescent="0.25">
      <c r="A8" s="1" t="s">
        <v>88</v>
      </c>
      <c r="B8" s="48">
        <v>43373</v>
      </c>
      <c r="C8" s="1" t="str">
        <f>+C2</f>
        <v>BLZ10</v>
      </c>
      <c r="D8" s="1" t="str">
        <f>+D2</f>
        <v>BLZ10</v>
      </c>
      <c r="E8" s="1" t="str">
        <f>+E2</f>
        <v xml:space="preserve">9RR101010 </v>
      </c>
      <c r="F8" s="26">
        <f>+F2</f>
        <v>351616712</v>
      </c>
      <c r="G8" s="1" t="s">
        <v>140</v>
      </c>
      <c r="H8" s="1" t="s">
        <v>169</v>
      </c>
      <c r="I8" s="10">
        <v>0</v>
      </c>
      <c r="J8" s="10">
        <f>0.03%*45%*(O5)</f>
        <v>135</v>
      </c>
      <c r="K8" s="1" t="s">
        <v>142</v>
      </c>
      <c r="L8" s="1" t="s">
        <v>145</v>
      </c>
      <c r="M8" s="1" t="s">
        <v>146</v>
      </c>
      <c r="N8" s="1" t="s">
        <v>96</v>
      </c>
      <c r="O8" s="1" t="s">
        <v>147</v>
      </c>
      <c r="P8" s="2">
        <f>$K$2</f>
        <v>43370</v>
      </c>
      <c r="Q8" s="1" t="s">
        <v>96</v>
      </c>
      <c r="R8" s="1" t="s">
        <v>150</v>
      </c>
      <c r="S8" s="2">
        <f>$K$2</f>
        <v>43370</v>
      </c>
      <c r="T8" s="1" t="s">
        <v>96</v>
      </c>
      <c r="U8" s="1" t="s">
        <v>152</v>
      </c>
      <c r="V8" s="31">
        <f>O5-J8+P5</f>
        <v>1001365</v>
      </c>
    </row>
    <row r="10" spans="1:29" x14ac:dyDescent="0.25">
      <c r="A10" s="1" t="s">
        <v>50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51</v>
      </c>
      <c r="H10" s="5" t="s">
        <v>52</v>
      </c>
    </row>
    <row r="11" spans="1:29" x14ac:dyDescent="0.25">
      <c r="A11" s="1" t="s">
        <v>50</v>
      </c>
      <c r="B11" s="48">
        <v>43373</v>
      </c>
      <c r="C11" s="1" t="str">
        <f>+C2</f>
        <v>BLZ10</v>
      </c>
      <c r="D11" s="1" t="str">
        <f>+D2</f>
        <v>BLZ10</v>
      </c>
      <c r="E11" s="1" t="str">
        <f>+E2</f>
        <v xml:space="preserve">9RR101010 </v>
      </c>
      <c r="F11" s="26">
        <f>+F2</f>
        <v>351616712</v>
      </c>
      <c r="G11" s="1" t="s">
        <v>166</v>
      </c>
      <c r="H11" s="1" t="s">
        <v>130</v>
      </c>
    </row>
    <row r="12" spans="1:29" x14ac:dyDescent="0.25">
      <c r="A12" s="1" t="s">
        <v>50</v>
      </c>
      <c r="B12" s="48">
        <v>43373</v>
      </c>
      <c r="C12" s="1" t="str">
        <f t="shared" ref="C12:F13" si="0">+C11</f>
        <v>BLZ10</v>
      </c>
      <c r="D12" s="1" t="str">
        <f t="shared" si="0"/>
        <v>BLZ10</v>
      </c>
      <c r="E12" s="1" t="str">
        <f t="shared" si="0"/>
        <v xml:space="preserve">9RR101010 </v>
      </c>
      <c r="F12" s="26">
        <f t="shared" si="0"/>
        <v>351616712</v>
      </c>
      <c r="G12" s="1" t="s">
        <v>166</v>
      </c>
      <c r="H12" s="1" t="s">
        <v>132</v>
      </c>
    </row>
    <row r="13" spans="1:29" x14ac:dyDescent="0.25">
      <c r="A13" s="1" t="s">
        <v>50</v>
      </c>
      <c r="B13" s="48">
        <v>43373</v>
      </c>
      <c r="C13" s="1" t="str">
        <f t="shared" si="0"/>
        <v>BLZ10</v>
      </c>
      <c r="D13" s="1" t="str">
        <f t="shared" si="0"/>
        <v>BLZ10</v>
      </c>
      <c r="E13" s="1" t="str">
        <f t="shared" si="0"/>
        <v xml:space="preserve">9RR101010 </v>
      </c>
      <c r="F13" s="26">
        <f t="shared" si="0"/>
        <v>351616712</v>
      </c>
      <c r="G13" s="12" t="s">
        <v>232</v>
      </c>
      <c r="H13" s="1" t="s">
        <v>131</v>
      </c>
    </row>
    <row r="15" spans="1:29" x14ac:dyDescent="0.25">
      <c r="A15" s="1" t="s">
        <v>53</v>
      </c>
      <c r="B15" s="47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51</v>
      </c>
      <c r="H15" s="5" t="s">
        <v>54</v>
      </c>
    </row>
    <row r="17" spans="1:26" x14ac:dyDescent="0.25">
      <c r="A17" s="1" t="s">
        <v>55</v>
      </c>
      <c r="B17" s="47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56</v>
      </c>
      <c r="H17" s="5" t="s">
        <v>57</v>
      </c>
      <c r="I17" s="5" t="s">
        <v>390</v>
      </c>
    </row>
    <row r="18" spans="1:26" x14ac:dyDescent="0.25">
      <c r="A18" s="1" t="s">
        <v>55</v>
      </c>
      <c r="B18" s="48">
        <v>43373</v>
      </c>
      <c r="C18" s="1" t="str">
        <f>+C11</f>
        <v>BLZ10</v>
      </c>
      <c r="D18" s="1" t="str">
        <f>+D2</f>
        <v>BLZ10</v>
      </c>
      <c r="E18" s="1" t="str">
        <f>+E2</f>
        <v xml:space="preserve">9RR101010 </v>
      </c>
      <c r="F18" s="26">
        <f>+F2</f>
        <v>351616712</v>
      </c>
      <c r="G18" s="12" t="s">
        <v>233</v>
      </c>
      <c r="H18" s="8">
        <v>1001500</v>
      </c>
      <c r="I18" s="1">
        <v>0</v>
      </c>
    </row>
    <row r="20" spans="1:26" x14ac:dyDescent="0.25">
      <c r="A20" s="1" t="s">
        <v>58</v>
      </c>
      <c r="B20" s="47" t="s">
        <v>1</v>
      </c>
      <c r="C20" s="5" t="s">
        <v>2</v>
      </c>
      <c r="D20" s="5" t="s">
        <v>3</v>
      </c>
      <c r="E20" s="5" t="s">
        <v>56</v>
      </c>
      <c r="F20" s="5" t="s">
        <v>59</v>
      </c>
      <c r="G20" s="5" t="s">
        <v>60</v>
      </c>
      <c r="H20" s="5" t="s">
        <v>61</v>
      </c>
      <c r="I20" s="5" t="s">
        <v>62</v>
      </c>
      <c r="J20" s="5" t="s">
        <v>63</v>
      </c>
      <c r="K20" s="5" t="s">
        <v>64</v>
      </c>
      <c r="L20" s="5" t="s">
        <v>65</v>
      </c>
      <c r="M20" s="5" t="s">
        <v>66</v>
      </c>
      <c r="N20" s="5" t="s">
        <v>67</v>
      </c>
      <c r="O20" s="5" t="s">
        <v>68</v>
      </c>
    </row>
    <row r="21" spans="1:26" x14ac:dyDescent="0.25">
      <c r="A21" s="1" t="s">
        <v>58</v>
      </c>
      <c r="B21" s="48">
        <v>43373</v>
      </c>
      <c r="C21" s="1" t="str">
        <f>+C18</f>
        <v>BLZ10</v>
      </c>
      <c r="D21" s="1" t="str">
        <f>+D18</f>
        <v>BLZ10</v>
      </c>
      <c r="E21" s="12" t="str">
        <f>+G18</f>
        <v>SEC23896</v>
      </c>
      <c r="F21" s="12" t="str">
        <f>+G13</f>
        <v>BA32568564</v>
      </c>
      <c r="G21" s="1" t="s">
        <v>154</v>
      </c>
      <c r="H21" s="8">
        <v>1005000</v>
      </c>
      <c r="I21" s="1" t="s">
        <v>157</v>
      </c>
      <c r="J21" s="16" t="s">
        <v>368</v>
      </c>
      <c r="K21" s="1" t="s">
        <v>96</v>
      </c>
      <c r="L21" s="2">
        <v>43373</v>
      </c>
      <c r="M21" s="2">
        <v>43375</v>
      </c>
      <c r="N21" s="8">
        <v>1005000</v>
      </c>
      <c r="O21" s="2">
        <v>43370</v>
      </c>
    </row>
    <row r="23" spans="1:26" x14ac:dyDescent="0.25">
      <c r="A23" s="1" t="s">
        <v>69</v>
      </c>
      <c r="B23" s="47" t="s">
        <v>1</v>
      </c>
      <c r="C23" s="5" t="s">
        <v>2</v>
      </c>
      <c r="D23" s="5" t="s">
        <v>3</v>
      </c>
      <c r="E23" s="5" t="s">
        <v>51</v>
      </c>
      <c r="F23" s="5" t="s">
        <v>70</v>
      </c>
      <c r="G23" s="5" t="s">
        <v>71</v>
      </c>
    </row>
    <row r="24" spans="1:26" x14ac:dyDescent="0.25">
      <c r="B24" s="48">
        <v>43373</v>
      </c>
      <c r="C24" s="1" t="str">
        <f>+C2</f>
        <v>BLZ10</v>
      </c>
      <c r="D24" s="1" t="str">
        <f>+D2</f>
        <v>BLZ10</v>
      </c>
      <c r="E24" s="12" t="str">
        <f>+G13</f>
        <v>BA32568564</v>
      </c>
      <c r="F24" s="1" t="s">
        <v>134</v>
      </c>
      <c r="G24" s="1" t="s">
        <v>96</v>
      </c>
    </row>
    <row r="26" spans="1:26" x14ac:dyDescent="0.25">
      <c r="A26" s="1" t="s">
        <v>73</v>
      </c>
      <c r="B26" s="47" t="s">
        <v>1</v>
      </c>
      <c r="C26" s="5" t="s">
        <v>2</v>
      </c>
      <c r="D26" s="5" t="s">
        <v>3</v>
      </c>
      <c r="E26" s="5" t="s">
        <v>51</v>
      </c>
      <c r="F26" s="5" t="s">
        <v>72</v>
      </c>
    </row>
    <row r="27" spans="1:26" x14ac:dyDescent="0.25">
      <c r="A27" s="1" t="s">
        <v>73</v>
      </c>
      <c r="B27" s="48">
        <v>43373</v>
      </c>
      <c r="C27" s="1" t="str">
        <f>+C2</f>
        <v>BLZ10</v>
      </c>
      <c r="D27" s="1" t="str">
        <f>+D2</f>
        <v>BLZ10</v>
      </c>
      <c r="E27" s="12" t="str">
        <f>+G13</f>
        <v>BA32568564</v>
      </c>
      <c r="F27" s="17">
        <v>2.9999999999999997E-4</v>
      </c>
    </row>
    <row r="29" spans="1:26" x14ac:dyDescent="0.25">
      <c r="A29" s="1" t="s">
        <v>74</v>
      </c>
      <c r="B29" s="47" t="s">
        <v>1</v>
      </c>
      <c r="C29" s="5" t="s">
        <v>2</v>
      </c>
      <c r="D29" s="5" t="s">
        <v>51</v>
      </c>
      <c r="E29" s="5" t="s">
        <v>75</v>
      </c>
      <c r="F29" s="5" t="s">
        <v>76</v>
      </c>
      <c r="G29" s="5" t="s">
        <v>77</v>
      </c>
      <c r="H29" s="5" t="s">
        <v>78</v>
      </c>
      <c r="I29" s="5" t="s">
        <v>79</v>
      </c>
      <c r="J29" s="5" t="s">
        <v>80</v>
      </c>
      <c r="K29" s="5" t="s">
        <v>81</v>
      </c>
      <c r="L29" s="5" t="s">
        <v>82</v>
      </c>
      <c r="M29" s="5" t="s">
        <v>83</v>
      </c>
      <c r="N29" s="5" t="s">
        <v>84</v>
      </c>
      <c r="O29" s="5" t="s">
        <v>85</v>
      </c>
      <c r="P29" s="5" t="s">
        <v>376</v>
      </c>
      <c r="Q29" s="5" t="s">
        <v>377</v>
      </c>
      <c r="R29" s="5" t="s">
        <v>165</v>
      </c>
      <c r="S29" s="5" t="s">
        <v>86</v>
      </c>
      <c r="T29" s="5" t="s">
        <v>385</v>
      </c>
      <c r="U29" s="5" t="s">
        <v>87</v>
      </c>
      <c r="V29" s="5" t="s">
        <v>378</v>
      </c>
      <c r="W29" s="5" t="s">
        <v>379</v>
      </c>
      <c r="X29" s="5" t="s">
        <v>382</v>
      </c>
      <c r="Y29" s="5" t="s">
        <v>381</v>
      </c>
      <c r="Z29" s="5" t="s">
        <v>380</v>
      </c>
    </row>
    <row r="30" spans="1:26" x14ac:dyDescent="0.25">
      <c r="A30" s="1" t="s">
        <v>74</v>
      </c>
      <c r="B30" s="48">
        <v>43373</v>
      </c>
      <c r="C30" s="1" t="s">
        <v>166</v>
      </c>
      <c r="D30" s="12" t="str">
        <f>+E27</f>
        <v>BA32568564</v>
      </c>
      <c r="E30" s="1" t="s">
        <v>194</v>
      </c>
      <c r="F30" s="1" t="s">
        <v>193</v>
      </c>
      <c r="G30" s="1" t="str">
        <f>D30</f>
        <v>BA32568564</v>
      </c>
      <c r="H30" s="1" t="s">
        <v>189</v>
      </c>
      <c r="I30" s="1" t="s">
        <v>189</v>
      </c>
      <c r="J30" s="1" t="s">
        <v>191</v>
      </c>
      <c r="K30" s="1" t="s">
        <v>190</v>
      </c>
      <c r="L30" s="1" t="s">
        <v>182</v>
      </c>
      <c r="M30" s="1" t="s">
        <v>185</v>
      </c>
      <c r="N30" s="1" t="s">
        <v>192</v>
      </c>
      <c r="O30" s="1" t="s">
        <v>171</v>
      </c>
      <c r="P30" s="1" t="s">
        <v>186</v>
      </c>
      <c r="Q30" s="1" t="s">
        <v>91</v>
      </c>
      <c r="R30" s="16">
        <v>64.099999999999994</v>
      </c>
      <c r="S30" s="16" t="s">
        <v>94</v>
      </c>
      <c r="T30" s="16" t="s">
        <v>96</v>
      </c>
      <c r="U30" s="1" t="s">
        <v>97</v>
      </c>
      <c r="V30" s="61">
        <v>43100</v>
      </c>
      <c r="W30" s="65">
        <v>8698</v>
      </c>
      <c r="X30" s="60">
        <f>1591000000000/2</f>
        <v>795500000000</v>
      </c>
      <c r="Y30" s="60">
        <f>38456323000/2</f>
        <v>19228161500</v>
      </c>
      <c r="Z30" s="1" t="s">
        <v>89</v>
      </c>
    </row>
    <row r="31" spans="1:26" x14ac:dyDescent="0.25">
      <c r="A31" s="1" t="s">
        <v>74</v>
      </c>
      <c r="B31" s="48">
        <v>43373</v>
      </c>
      <c r="C31" s="1" t="str">
        <f>+C30</f>
        <v>BLZ10</v>
      </c>
      <c r="D31" s="1" t="s">
        <v>166</v>
      </c>
      <c r="E31" s="1" t="s">
        <v>180</v>
      </c>
      <c r="F31" s="16" t="s">
        <v>334</v>
      </c>
      <c r="G31" s="1" t="s">
        <v>89</v>
      </c>
      <c r="H31" s="1" t="s">
        <v>89</v>
      </c>
      <c r="I31" s="1" t="s">
        <v>89</v>
      </c>
      <c r="J31" s="1" t="s">
        <v>178</v>
      </c>
      <c r="K31" s="1" t="s">
        <v>179</v>
      </c>
      <c r="L31" s="1" t="s">
        <v>182</v>
      </c>
      <c r="M31" s="1" t="s">
        <v>185</v>
      </c>
      <c r="N31" s="1" t="s">
        <v>181</v>
      </c>
      <c r="O31" s="1" t="s">
        <v>171</v>
      </c>
      <c r="P31" s="1" t="s">
        <v>186</v>
      </c>
      <c r="Q31" s="1" t="s">
        <v>91</v>
      </c>
      <c r="R31" s="16">
        <v>64.099999999999994</v>
      </c>
      <c r="S31" s="16" t="s">
        <v>89</v>
      </c>
      <c r="T31" s="16" t="s">
        <v>89</v>
      </c>
      <c r="U31" s="1" t="s">
        <v>89</v>
      </c>
      <c r="V31" s="61" t="s">
        <v>89</v>
      </c>
      <c r="W31" s="61" t="s">
        <v>89</v>
      </c>
      <c r="X31" s="61" t="s">
        <v>89</v>
      </c>
      <c r="Y31" s="61" t="s">
        <v>89</v>
      </c>
      <c r="Z31" s="1" t="s">
        <v>100</v>
      </c>
    </row>
  </sheetData>
  <customSheetViews>
    <customSheetView guid="{28C68A46-77AA-4FD5-A9FB-0908CC5420D8}">
      <pane xSplit="3" topLeftCell="H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N5">
      <formula1>#REF!</formula1>
    </dataValidation>
    <dataValidation type="list" showInputMessage="1" showErrorMessage="1" sqref="I5 G8:H8 K8:M8 O8 R8 U8 F24 G21 I21:J21 O2 Q2 T2:X2 Z2 AB2 H11:H13 G2:J2 Q30:Q31 S30:S31 U30:U31 Z30:Z31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zoomScaleNormal="100" workbookViewId="0">
      <pane xSplit="3" topLeftCell="D1" activePane="topRight" state="frozen"/>
      <selection activeCell="A6" sqref="A6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5.14062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43434</v>
      </c>
      <c r="C2" s="1" t="s">
        <v>166</v>
      </c>
      <c r="D2" s="1" t="s">
        <v>166</v>
      </c>
      <c r="E2" s="1" t="s">
        <v>234</v>
      </c>
      <c r="F2" s="26">
        <v>165414</v>
      </c>
      <c r="G2" s="1" t="s">
        <v>106</v>
      </c>
      <c r="H2" s="1" t="s">
        <v>110</v>
      </c>
      <c r="I2" s="1" t="s">
        <v>163</v>
      </c>
      <c r="J2" s="1" t="s">
        <v>112</v>
      </c>
      <c r="K2" s="2">
        <v>43421</v>
      </c>
      <c r="L2" s="1" t="s">
        <v>96</v>
      </c>
      <c r="M2" s="6" t="s">
        <v>96</v>
      </c>
      <c r="N2" s="6" t="s">
        <v>96</v>
      </c>
      <c r="O2" s="1" t="s">
        <v>96</v>
      </c>
      <c r="P2" s="6" t="s">
        <v>96</v>
      </c>
      <c r="Q2" s="1" t="s">
        <v>116</v>
      </c>
      <c r="R2" s="2">
        <v>43449</v>
      </c>
      <c r="S2" s="30">
        <v>250000</v>
      </c>
      <c r="T2" s="1" t="s">
        <v>110</v>
      </c>
      <c r="U2" s="1" t="s">
        <v>119</v>
      </c>
      <c r="V2" s="16" t="s">
        <v>123</v>
      </c>
      <c r="W2" s="1" t="s">
        <v>22</v>
      </c>
      <c r="X2" s="1" t="s">
        <v>96</v>
      </c>
      <c r="Y2" s="2">
        <v>43421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43434</v>
      </c>
      <c r="C5" s="1" t="s">
        <v>166</v>
      </c>
      <c r="D5" s="1" t="s">
        <v>166</v>
      </c>
      <c r="E5" s="1" t="s">
        <v>234</v>
      </c>
      <c r="F5" s="26">
        <v>165414</v>
      </c>
      <c r="G5" s="15">
        <v>0.12</v>
      </c>
      <c r="H5" s="2" t="s">
        <v>96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200000</v>
      </c>
      <c r="P5" s="30">
        <v>1000</v>
      </c>
      <c r="Q5" s="1" t="s">
        <v>96</v>
      </c>
    </row>
    <row r="7" spans="1:29" x14ac:dyDescent="0.25">
      <c r="A7" s="1" t="s">
        <v>88</v>
      </c>
      <c r="B7" s="47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387</v>
      </c>
      <c r="R7" s="5" t="s">
        <v>45</v>
      </c>
      <c r="S7" s="5" t="s">
        <v>46</v>
      </c>
      <c r="T7" s="5" t="s">
        <v>47</v>
      </c>
      <c r="U7" s="5" t="s">
        <v>48</v>
      </c>
      <c r="V7" s="5" t="s">
        <v>49</v>
      </c>
    </row>
    <row r="9" spans="1:29" x14ac:dyDescent="0.25">
      <c r="A9" s="1" t="s">
        <v>50</v>
      </c>
      <c r="B9" s="47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51</v>
      </c>
      <c r="H9" s="5" t="s">
        <v>52</v>
      </c>
    </row>
    <row r="10" spans="1:29" x14ac:dyDescent="0.25">
      <c r="A10" s="1" t="s">
        <v>50</v>
      </c>
      <c r="B10" s="48">
        <v>43434</v>
      </c>
      <c r="C10" s="1" t="s">
        <v>166</v>
      </c>
      <c r="D10" s="1" t="s">
        <v>166</v>
      </c>
      <c r="E10" s="1" t="s">
        <v>234</v>
      </c>
      <c r="F10" s="26">
        <v>165414</v>
      </c>
      <c r="G10" s="1" t="s">
        <v>166</v>
      </c>
      <c r="H10" s="1" t="s">
        <v>130</v>
      </c>
    </row>
    <row r="11" spans="1:29" x14ac:dyDescent="0.25">
      <c r="A11" s="1" t="s">
        <v>50</v>
      </c>
      <c r="B11" s="48">
        <v>43434</v>
      </c>
      <c r="C11" s="1" t="s">
        <v>166</v>
      </c>
      <c r="D11" s="1" t="s">
        <v>166</v>
      </c>
      <c r="E11" s="1" t="s">
        <v>234</v>
      </c>
      <c r="F11" s="26">
        <v>165414</v>
      </c>
      <c r="G11" s="1" t="s">
        <v>166</v>
      </c>
      <c r="H11" s="1" t="s">
        <v>132</v>
      </c>
    </row>
    <row r="12" spans="1:29" x14ac:dyDescent="0.25">
      <c r="A12" s="1" t="s">
        <v>50</v>
      </c>
      <c r="B12" s="48">
        <v>43434</v>
      </c>
      <c r="C12" s="1" t="s">
        <v>166</v>
      </c>
      <c r="D12" s="1" t="s">
        <v>166</v>
      </c>
      <c r="E12" s="1" t="s">
        <v>234</v>
      </c>
      <c r="F12" s="26">
        <v>165414</v>
      </c>
      <c r="G12" s="1" t="s">
        <v>235</v>
      </c>
      <c r="H12" s="1" t="s">
        <v>131</v>
      </c>
    </row>
    <row r="14" spans="1:29" x14ac:dyDescent="0.25">
      <c r="A14" s="1" t="s">
        <v>53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54</v>
      </c>
    </row>
    <row r="16" spans="1:29" x14ac:dyDescent="0.25">
      <c r="A16" s="1" t="s">
        <v>55</v>
      </c>
      <c r="B16" s="47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56</v>
      </c>
      <c r="H16" s="5" t="s">
        <v>57</v>
      </c>
      <c r="I16" s="5" t="s">
        <v>390</v>
      </c>
    </row>
    <row r="18" spans="1:26" x14ac:dyDescent="0.25">
      <c r="A18" s="1" t="s">
        <v>58</v>
      </c>
      <c r="B18" s="47" t="s">
        <v>1</v>
      </c>
      <c r="C18" s="5" t="s">
        <v>2</v>
      </c>
      <c r="D18" s="5" t="s">
        <v>3</v>
      </c>
      <c r="E18" s="5" t="s">
        <v>56</v>
      </c>
      <c r="F18" s="5" t="s">
        <v>59</v>
      </c>
      <c r="G18" s="5" t="s">
        <v>60</v>
      </c>
      <c r="H18" s="5" t="s">
        <v>61</v>
      </c>
      <c r="I18" s="5" t="s">
        <v>62</v>
      </c>
      <c r="J18" s="5" t="s">
        <v>63</v>
      </c>
      <c r="K18" s="5" t="s">
        <v>64</v>
      </c>
      <c r="L18" s="5" t="s">
        <v>65</v>
      </c>
      <c r="M18" s="5" t="s">
        <v>66</v>
      </c>
      <c r="N18" s="5" t="s">
        <v>67</v>
      </c>
      <c r="O18" s="5" t="s">
        <v>68</v>
      </c>
    </row>
    <row r="20" spans="1:26" x14ac:dyDescent="0.25">
      <c r="A20" s="1" t="s">
        <v>69</v>
      </c>
      <c r="B20" s="47" t="s">
        <v>1</v>
      </c>
      <c r="C20" s="5" t="s">
        <v>2</v>
      </c>
      <c r="D20" s="5" t="s">
        <v>3</v>
      </c>
      <c r="E20" s="5" t="s">
        <v>51</v>
      </c>
      <c r="F20" s="5" t="s">
        <v>70</v>
      </c>
      <c r="G20" s="5" t="s">
        <v>71</v>
      </c>
    </row>
    <row r="21" spans="1:26" x14ac:dyDescent="0.25">
      <c r="A21" s="1" t="s">
        <v>69</v>
      </c>
      <c r="B21" s="48">
        <v>43434</v>
      </c>
      <c r="C21" s="1" t="s">
        <v>166</v>
      </c>
      <c r="D21" s="1" t="s">
        <v>166</v>
      </c>
      <c r="E21" s="1" t="s">
        <v>235</v>
      </c>
      <c r="F21" s="1" t="s">
        <v>134</v>
      </c>
      <c r="G21" s="1" t="s">
        <v>96</v>
      </c>
    </row>
    <row r="23" spans="1:26" x14ac:dyDescent="0.25">
      <c r="A23" s="1" t="s">
        <v>73</v>
      </c>
      <c r="B23" s="47" t="s">
        <v>1</v>
      </c>
      <c r="C23" s="5" t="s">
        <v>2</v>
      </c>
      <c r="D23" s="5" t="s">
        <v>3</v>
      </c>
      <c r="E23" s="5" t="s">
        <v>51</v>
      </c>
      <c r="F23" s="5" t="s">
        <v>72</v>
      </c>
    </row>
    <row r="24" spans="1:26" x14ac:dyDescent="0.25">
      <c r="A24" s="1" t="s">
        <v>73</v>
      </c>
      <c r="B24" s="48">
        <v>43434</v>
      </c>
      <c r="C24" s="1" t="s">
        <v>166</v>
      </c>
      <c r="D24" s="1" t="s">
        <v>166</v>
      </c>
      <c r="E24" s="1" t="s">
        <v>235</v>
      </c>
      <c r="F24" s="6">
        <v>0.04</v>
      </c>
    </row>
    <row r="26" spans="1:26" x14ac:dyDescent="0.25">
      <c r="A26" s="1" t="s">
        <v>74</v>
      </c>
      <c r="B26" s="47" t="s">
        <v>1</v>
      </c>
      <c r="C26" s="5" t="s">
        <v>2</v>
      </c>
      <c r="D26" s="5" t="s">
        <v>51</v>
      </c>
      <c r="E26" s="5" t="s">
        <v>75</v>
      </c>
      <c r="F26" s="5" t="s">
        <v>76</v>
      </c>
      <c r="G26" s="5" t="s">
        <v>77</v>
      </c>
      <c r="H26" s="5" t="s">
        <v>78</v>
      </c>
      <c r="I26" s="5" t="s">
        <v>79</v>
      </c>
      <c r="J26" s="5" t="s">
        <v>80</v>
      </c>
      <c r="K26" s="5" t="s">
        <v>81</v>
      </c>
      <c r="L26" s="5" t="s">
        <v>82</v>
      </c>
      <c r="M26" s="5" t="s">
        <v>83</v>
      </c>
      <c r="N26" s="5" t="s">
        <v>84</v>
      </c>
      <c r="O26" s="5" t="s">
        <v>85</v>
      </c>
      <c r="P26" s="5" t="s">
        <v>376</v>
      </c>
      <c r="Q26" s="5" t="s">
        <v>377</v>
      </c>
      <c r="R26" s="5" t="s">
        <v>165</v>
      </c>
      <c r="S26" s="5" t="s">
        <v>86</v>
      </c>
      <c r="T26" s="5" t="s">
        <v>385</v>
      </c>
      <c r="U26" s="5" t="s">
        <v>87</v>
      </c>
      <c r="V26" s="5" t="s">
        <v>378</v>
      </c>
      <c r="W26" s="5" t="s">
        <v>379</v>
      </c>
      <c r="X26" s="5" t="s">
        <v>382</v>
      </c>
      <c r="Y26" s="5" t="s">
        <v>381</v>
      </c>
      <c r="Z26" s="5" t="s">
        <v>380</v>
      </c>
    </row>
    <row r="27" spans="1:26" x14ac:dyDescent="0.25">
      <c r="A27" s="16" t="s">
        <v>74</v>
      </c>
      <c r="B27" s="50">
        <v>43434</v>
      </c>
      <c r="C27" s="16" t="s">
        <v>166</v>
      </c>
      <c r="D27" s="16" t="s">
        <v>235</v>
      </c>
      <c r="E27" s="16" t="s">
        <v>96</v>
      </c>
      <c r="F27" s="16" t="s">
        <v>236</v>
      </c>
      <c r="G27" s="16" t="s">
        <v>235</v>
      </c>
      <c r="H27" s="16" t="s">
        <v>235</v>
      </c>
      <c r="I27" s="16" t="s">
        <v>235</v>
      </c>
      <c r="J27" s="16" t="s">
        <v>237</v>
      </c>
      <c r="K27" s="16" t="s">
        <v>391</v>
      </c>
      <c r="L27" s="16" t="s">
        <v>238</v>
      </c>
      <c r="M27" s="16" t="s">
        <v>338</v>
      </c>
      <c r="N27" s="16" t="s">
        <v>239</v>
      </c>
      <c r="O27" s="16" t="s">
        <v>171</v>
      </c>
      <c r="P27" s="16" t="s">
        <v>177</v>
      </c>
      <c r="Q27" s="16" t="s">
        <v>90</v>
      </c>
      <c r="R27" s="16">
        <v>23.32</v>
      </c>
      <c r="S27" s="16" t="s">
        <v>94</v>
      </c>
      <c r="T27" s="16" t="s">
        <v>96</v>
      </c>
      <c r="U27" s="16" t="s">
        <v>98</v>
      </c>
      <c r="V27" s="67">
        <v>43221</v>
      </c>
      <c r="W27" s="68">
        <v>55</v>
      </c>
      <c r="X27" s="69">
        <v>4500000</v>
      </c>
      <c r="Y27" s="69">
        <v>11547890</v>
      </c>
      <c r="Z27" s="16" t="s">
        <v>89</v>
      </c>
    </row>
    <row r="28" spans="1:26" x14ac:dyDescent="0.25">
      <c r="A28" s="16" t="s">
        <v>74</v>
      </c>
      <c r="B28" s="50">
        <v>43434</v>
      </c>
      <c r="C28" s="16" t="s">
        <v>166</v>
      </c>
      <c r="D28" s="16" t="s">
        <v>166</v>
      </c>
      <c r="E28" s="16" t="s">
        <v>180</v>
      </c>
      <c r="F28" s="16" t="s">
        <v>334</v>
      </c>
      <c r="G28" s="16" t="s">
        <v>89</v>
      </c>
      <c r="H28" s="16" t="s">
        <v>89</v>
      </c>
      <c r="I28" s="16" t="s">
        <v>89</v>
      </c>
      <c r="J28" s="16" t="s">
        <v>178</v>
      </c>
      <c r="K28" s="16" t="s">
        <v>179</v>
      </c>
      <c r="L28" s="16" t="s">
        <v>182</v>
      </c>
      <c r="M28" s="16" t="s">
        <v>185</v>
      </c>
      <c r="N28" s="16" t="s">
        <v>181</v>
      </c>
      <c r="O28" s="16" t="s">
        <v>171</v>
      </c>
      <c r="P28" s="16" t="s">
        <v>186</v>
      </c>
      <c r="Q28" s="16" t="s">
        <v>91</v>
      </c>
      <c r="R28" s="16">
        <v>64.099999999999994</v>
      </c>
      <c r="S28" s="16" t="s">
        <v>89</v>
      </c>
      <c r="T28" s="16" t="s">
        <v>89</v>
      </c>
      <c r="U28" s="16" t="s">
        <v>89</v>
      </c>
      <c r="V28" s="67" t="s">
        <v>89</v>
      </c>
      <c r="W28" s="67" t="s">
        <v>89</v>
      </c>
      <c r="X28" s="67" t="s">
        <v>89</v>
      </c>
      <c r="Y28" s="67" t="s">
        <v>89</v>
      </c>
      <c r="Z28" s="16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 topLeftCell="A6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I2">
      <formula1>#REF!</formula1>
    </dataValidation>
    <dataValidation type="list" showInputMessage="1" showErrorMessage="1" sqref="F21 Q27:Q28 S27:S28 U27:U28 Z27:Z28 I5 N5 G2:H2 J2 O2 Q2 T2:X2 Z2 AB2 H10:H1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3.7109375" style="1" bestFit="1" customWidth="1"/>
    <col min="2" max="2" width="20.85546875" style="49" bestFit="1" customWidth="1"/>
    <col min="3" max="3" width="20.8554687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36.28515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43404</v>
      </c>
      <c r="C2" s="1" t="s">
        <v>166</v>
      </c>
      <c r="D2" s="1" t="s">
        <v>166</v>
      </c>
      <c r="E2" s="1" t="s">
        <v>240</v>
      </c>
      <c r="F2" s="26">
        <v>99999999</v>
      </c>
      <c r="G2" s="1" t="s">
        <v>106</v>
      </c>
      <c r="H2" s="1" t="s">
        <v>110</v>
      </c>
      <c r="I2" s="1" t="s">
        <v>163</v>
      </c>
      <c r="J2" s="1" t="s">
        <v>112</v>
      </c>
      <c r="K2" s="28">
        <v>43390</v>
      </c>
      <c r="L2" s="1" t="s">
        <v>96</v>
      </c>
      <c r="M2" s="6" t="s">
        <v>96</v>
      </c>
      <c r="N2" s="6" t="s">
        <v>96</v>
      </c>
      <c r="O2" s="1" t="s">
        <v>96</v>
      </c>
      <c r="P2" s="6" t="s">
        <v>96</v>
      </c>
      <c r="Q2" s="1" t="s">
        <v>96</v>
      </c>
      <c r="R2" s="2">
        <v>43480</v>
      </c>
      <c r="S2" s="30" t="s">
        <v>241</v>
      </c>
      <c r="T2" s="16" t="s">
        <v>110</v>
      </c>
      <c r="U2" s="1" t="s">
        <v>119</v>
      </c>
      <c r="V2" s="16" t="s">
        <v>123</v>
      </c>
      <c r="W2" s="1" t="s">
        <v>125</v>
      </c>
      <c r="X2" s="1" t="s">
        <v>96</v>
      </c>
      <c r="Y2" s="2">
        <v>43390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43404</v>
      </c>
      <c r="C5" s="1" t="s">
        <v>166</v>
      </c>
      <c r="D5" s="1" t="s">
        <v>166</v>
      </c>
      <c r="E5" s="1" t="s">
        <v>240</v>
      </c>
      <c r="F5" s="26">
        <v>99999999</v>
      </c>
      <c r="G5" s="15" t="s">
        <v>96</v>
      </c>
      <c r="H5" s="2" t="s">
        <v>96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180000</v>
      </c>
      <c r="P5" s="30" t="s">
        <v>96</v>
      </c>
      <c r="Q5" s="1" t="s">
        <v>96</v>
      </c>
    </row>
    <row r="6" spans="1:29" x14ac:dyDescent="0.25">
      <c r="A6" s="1" t="s">
        <v>28</v>
      </c>
      <c r="B6" s="48">
        <v>43434</v>
      </c>
      <c r="C6" s="1" t="s">
        <v>166</v>
      </c>
      <c r="D6" s="1" t="s">
        <v>166</v>
      </c>
      <c r="E6" s="1" t="s">
        <v>240</v>
      </c>
      <c r="F6" s="26">
        <v>99999999</v>
      </c>
      <c r="G6" s="15" t="s">
        <v>96</v>
      </c>
      <c r="H6" s="2" t="s">
        <v>96</v>
      </c>
      <c r="I6" s="1" t="s">
        <v>96</v>
      </c>
      <c r="J6" s="1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125000</v>
      </c>
      <c r="P6" s="30" t="s">
        <v>96</v>
      </c>
      <c r="Q6" s="1" t="s">
        <v>96</v>
      </c>
    </row>
    <row r="7" spans="1:29" x14ac:dyDescent="0.25">
      <c r="A7" s="1" t="s">
        <v>28</v>
      </c>
      <c r="B7" s="48">
        <v>43465</v>
      </c>
      <c r="C7" s="1" t="s">
        <v>166</v>
      </c>
      <c r="D7" s="1" t="s">
        <v>166</v>
      </c>
      <c r="E7" s="1" t="s">
        <v>240</v>
      </c>
      <c r="F7" s="26">
        <v>99999999</v>
      </c>
      <c r="G7" s="15" t="s">
        <v>96</v>
      </c>
      <c r="H7" s="2" t="s">
        <v>96</v>
      </c>
      <c r="I7" s="1" t="s">
        <v>96</v>
      </c>
      <c r="J7" s="1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30000</v>
      </c>
      <c r="P7" s="30" t="s">
        <v>96</v>
      </c>
      <c r="Q7" s="1" t="s">
        <v>96</v>
      </c>
    </row>
    <row r="9" spans="1:29" x14ac:dyDescent="0.25">
      <c r="A9" s="1" t="s">
        <v>88</v>
      </c>
      <c r="B9" s="47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35</v>
      </c>
      <c r="H9" s="5" t="s">
        <v>36</v>
      </c>
      <c r="I9" s="5" t="s">
        <v>37</v>
      </c>
      <c r="J9" s="5" t="s">
        <v>38</v>
      </c>
      <c r="K9" s="5" t="s">
        <v>39</v>
      </c>
      <c r="L9" s="5" t="s">
        <v>40</v>
      </c>
      <c r="M9" s="5" t="s">
        <v>41</v>
      </c>
      <c r="N9" s="5" t="s">
        <v>42</v>
      </c>
      <c r="O9" s="5" t="s">
        <v>43</v>
      </c>
      <c r="P9" s="5" t="s">
        <v>44</v>
      </c>
      <c r="Q9" s="5" t="s">
        <v>387</v>
      </c>
      <c r="R9" s="5" t="s">
        <v>45</v>
      </c>
      <c r="S9" s="5" t="s">
        <v>46</v>
      </c>
      <c r="T9" s="5" t="s">
        <v>47</v>
      </c>
      <c r="U9" s="5" t="s">
        <v>48</v>
      </c>
      <c r="V9" s="5" t="s">
        <v>49</v>
      </c>
    </row>
    <row r="10" spans="1:29" x14ac:dyDescent="0.25">
      <c r="A10" s="1" t="s">
        <v>88</v>
      </c>
      <c r="B10" s="48">
        <v>43465</v>
      </c>
      <c r="C10" s="1" t="s">
        <v>166</v>
      </c>
      <c r="D10" s="1" t="s">
        <v>166</v>
      </c>
      <c r="E10" s="1" t="s">
        <v>240</v>
      </c>
      <c r="F10" s="26">
        <v>99999999</v>
      </c>
      <c r="G10" s="1" t="s">
        <v>140</v>
      </c>
      <c r="H10" s="1" t="s">
        <v>169</v>
      </c>
      <c r="I10" s="10">
        <v>0</v>
      </c>
      <c r="J10" s="39">
        <v>120</v>
      </c>
      <c r="K10" s="1" t="s">
        <v>142</v>
      </c>
      <c r="L10" s="1" t="s">
        <v>145</v>
      </c>
      <c r="M10" s="1" t="s">
        <v>146</v>
      </c>
      <c r="N10" s="1" t="s">
        <v>96</v>
      </c>
      <c r="O10" s="1" t="s">
        <v>147</v>
      </c>
      <c r="P10" s="2">
        <v>43390</v>
      </c>
      <c r="Q10" s="1" t="s">
        <v>96</v>
      </c>
      <c r="R10" s="1" t="s">
        <v>150</v>
      </c>
      <c r="S10" s="2">
        <v>43390</v>
      </c>
      <c r="T10" s="1" t="s">
        <v>96</v>
      </c>
      <c r="U10" s="1" t="s">
        <v>152</v>
      </c>
      <c r="V10" s="31">
        <v>35088.33</v>
      </c>
    </row>
    <row r="12" spans="1:29" x14ac:dyDescent="0.25">
      <c r="A12" s="1" t="s">
        <v>50</v>
      </c>
      <c r="B12" s="47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51</v>
      </c>
      <c r="H12" s="5" t="s">
        <v>52</v>
      </c>
    </row>
    <row r="13" spans="1:29" x14ac:dyDescent="0.25">
      <c r="A13" s="16" t="s">
        <v>50</v>
      </c>
      <c r="B13" s="50">
        <v>43404</v>
      </c>
      <c r="C13" s="16" t="s">
        <v>166</v>
      </c>
      <c r="D13" s="16" t="s">
        <v>166</v>
      </c>
      <c r="E13" s="16" t="s">
        <v>240</v>
      </c>
      <c r="F13" s="64">
        <v>99999999</v>
      </c>
      <c r="G13" s="16" t="s">
        <v>166</v>
      </c>
      <c r="H13" s="16" t="s">
        <v>130</v>
      </c>
    </row>
    <row r="14" spans="1:29" x14ac:dyDescent="0.25">
      <c r="A14" s="16" t="s">
        <v>50</v>
      </c>
      <c r="B14" s="50">
        <v>43404</v>
      </c>
      <c r="C14" s="16" t="s">
        <v>166</v>
      </c>
      <c r="D14" s="16" t="s">
        <v>166</v>
      </c>
      <c r="E14" s="16" t="s">
        <v>240</v>
      </c>
      <c r="F14" s="64">
        <v>99999999</v>
      </c>
      <c r="G14" s="16" t="s">
        <v>166</v>
      </c>
      <c r="H14" s="16" t="s">
        <v>132</v>
      </c>
    </row>
    <row r="15" spans="1:29" x14ac:dyDescent="0.25">
      <c r="A15" s="16" t="s">
        <v>50</v>
      </c>
      <c r="B15" s="50">
        <v>43404</v>
      </c>
      <c r="C15" s="16" t="s">
        <v>166</v>
      </c>
      <c r="D15" s="16" t="s">
        <v>166</v>
      </c>
      <c r="E15" s="16" t="s">
        <v>240</v>
      </c>
      <c r="F15" s="64">
        <v>99999999</v>
      </c>
      <c r="G15" s="16" t="s">
        <v>339</v>
      </c>
      <c r="H15" s="16" t="s">
        <v>131</v>
      </c>
    </row>
    <row r="17" spans="1:15" x14ac:dyDescent="0.25">
      <c r="A17" s="1" t="s">
        <v>53</v>
      </c>
      <c r="B17" s="47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51</v>
      </c>
      <c r="H17" s="5" t="s">
        <v>54</v>
      </c>
    </row>
    <row r="18" spans="1:15" x14ac:dyDescent="0.25">
      <c r="A18" s="1" t="s">
        <v>53</v>
      </c>
      <c r="B18" s="48"/>
    </row>
    <row r="20" spans="1:15" x14ac:dyDescent="0.25">
      <c r="A20" s="1" t="s">
        <v>55</v>
      </c>
      <c r="B20" s="47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56</v>
      </c>
      <c r="H20" s="5" t="s">
        <v>57</v>
      </c>
      <c r="I20" s="5" t="s">
        <v>390</v>
      </c>
    </row>
    <row r="21" spans="1:15" x14ac:dyDescent="0.25">
      <c r="A21" s="1" t="s">
        <v>55</v>
      </c>
      <c r="B21" s="48">
        <v>43404</v>
      </c>
      <c r="C21" s="1" t="s">
        <v>166</v>
      </c>
      <c r="D21" s="1" t="s">
        <v>166</v>
      </c>
      <c r="E21" s="1" t="s">
        <v>240</v>
      </c>
      <c r="F21" s="26">
        <v>99999999</v>
      </c>
      <c r="G21" s="26">
        <v>67949769</v>
      </c>
      <c r="H21" s="30">
        <v>43250</v>
      </c>
      <c r="I21" s="1">
        <v>0</v>
      </c>
    </row>
    <row r="22" spans="1:15" x14ac:dyDescent="0.25">
      <c r="A22" s="1" t="s">
        <v>55</v>
      </c>
      <c r="B22" s="48">
        <v>43434</v>
      </c>
      <c r="C22" s="1" t="s">
        <v>166</v>
      </c>
      <c r="D22" s="1" t="s">
        <v>166</v>
      </c>
      <c r="E22" s="1" t="s">
        <v>240</v>
      </c>
      <c r="F22" s="26">
        <v>99999999</v>
      </c>
      <c r="G22" s="26">
        <v>67949769</v>
      </c>
      <c r="H22" s="30">
        <v>43250</v>
      </c>
      <c r="I22" s="1">
        <v>0</v>
      </c>
    </row>
    <row r="23" spans="1:15" x14ac:dyDescent="0.25">
      <c r="A23" s="1" t="s">
        <v>55</v>
      </c>
      <c r="B23" s="48">
        <v>43465</v>
      </c>
      <c r="C23" s="1" t="s">
        <v>166</v>
      </c>
      <c r="D23" s="1" t="s">
        <v>166</v>
      </c>
      <c r="E23" s="1" t="s">
        <v>240</v>
      </c>
      <c r="F23" s="26">
        <v>99999999</v>
      </c>
      <c r="G23" s="26">
        <v>67949769</v>
      </c>
      <c r="H23" s="30">
        <v>43250</v>
      </c>
      <c r="I23" s="1">
        <v>0</v>
      </c>
    </row>
    <row r="25" spans="1:15" x14ac:dyDescent="0.25">
      <c r="A25" s="1" t="s">
        <v>58</v>
      </c>
      <c r="B25" s="47" t="s">
        <v>1</v>
      </c>
      <c r="C25" s="5" t="s">
        <v>2</v>
      </c>
      <c r="D25" s="5" t="s">
        <v>3</v>
      </c>
      <c r="E25" s="5" t="s">
        <v>56</v>
      </c>
      <c r="F25" s="5" t="s">
        <v>59</v>
      </c>
      <c r="G25" s="5" t="s">
        <v>60</v>
      </c>
      <c r="H25" s="5" t="s">
        <v>61</v>
      </c>
      <c r="I25" s="5" t="s">
        <v>62</v>
      </c>
      <c r="J25" s="5" t="s">
        <v>63</v>
      </c>
      <c r="K25" s="5" t="s">
        <v>64</v>
      </c>
      <c r="L25" s="5" t="s">
        <v>65</v>
      </c>
      <c r="M25" s="5" t="s">
        <v>66</v>
      </c>
      <c r="N25" s="5" t="s">
        <v>67</v>
      </c>
      <c r="O25" s="5" t="s">
        <v>68</v>
      </c>
    </row>
    <row r="26" spans="1:15" x14ac:dyDescent="0.25">
      <c r="A26" s="1" t="s">
        <v>58</v>
      </c>
      <c r="B26" s="50">
        <v>43404</v>
      </c>
      <c r="C26" s="1" t="s">
        <v>166</v>
      </c>
      <c r="D26" s="1" t="s">
        <v>166</v>
      </c>
      <c r="E26" s="26">
        <v>67949769</v>
      </c>
      <c r="F26" s="64" t="s">
        <v>346</v>
      </c>
      <c r="G26" s="1" t="s">
        <v>156</v>
      </c>
      <c r="H26" s="8">
        <v>43250</v>
      </c>
      <c r="I26" s="1" t="s">
        <v>157</v>
      </c>
      <c r="J26" s="16" t="s">
        <v>369</v>
      </c>
      <c r="K26" s="1" t="s">
        <v>96</v>
      </c>
      <c r="L26" s="2">
        <v>43404</v>
      </c>
      <c r="M26" s="1" t="s">
        <v>96</v>
      </c>
      <c r="N26" s="8">
        <v>43250</v>
      </c>
      <c r="O26" s="2">
        <v>43390</v>
      </c>
    </row>
    <row r="27" spans="1:15" x14ac:dyDescent="0.25">
      <c r="A27" s="16" t="s">
        <v>58</v>
      </c>
      <c r="B27" s="48">
        <v>43434</v>
      </c>
      <c r="C27" s="1" t="s">
        <v>166</v>
      </c>
      <c r="D27" s="1" t="s">
        <v>166</v>
      </c>
      <c r="E27" s="26">
        <v>67949769</v>
      </c>
      <c r="F27" s="64" t="s">
        <v>346</v>
      </c>
      <c r="G27" s="1" t="s">
        <v>156</v>
      </c>
      <c r="H27" s="8">
        <v>43250</v>
      </c>
      <c r="I27" s="1" t="s">
        <v>157</v>
      </c>
      <c r="J27" s="16" t="s">
        <v>369</v>
      </c>
      <c r="K27" s="1" t="s">
        <v>96</v>
      </c>
      <c r="L27" s="2">
        <v>43434</v>
      </c>
      <c r="M27" s="1" t="s">
        <v>96</v>
      </c>
      <c r="N27" s="8">
        <v>43250</v>
      </c>
      <c r="O27" s="2">
        <v>43390</v>
      </c>
    </row>
    <row r="28" spans="1:15" x14ac:dyDescent="0.25">
      <c r="A28" s="16" t="s">
        <v>58</v>
      </c>
      <c r="B28" s="48">
        <v>43465</v>
      </c>
      <c r="C28" s="1" t="s">
        <v>166</v>
      </c>
      <c r="D28" s="1" t="s">
        <v>166</v>
      </c>
      <c r="E28" s="26">
        <v>67949769</v>
      </c>
      <c r="F28" s="64" t="s">
        <v>346</v>
      </c>
      <c r="G28" s="1" t="s">
        <v>156</v>
      </c>
      <c r="H28" s="8">
        <v>43250</v>
      </c>
      <c r="I28" s="1" t="s">
        <v>157</v>
      </c>
      <c r="J28" s="16" t="s">
        <v>369</v>
      </c>
      <c r="K28" s="1" t="s">
        <v>96</v>
      </c>
      <c r="L28" s="2">
        <v>43465</v>
      </c>
      <c r="M28" s="1" t="s">
        <v>96</v>
      </c>
      <c r="N28" s="8">
        <v>43250</v>
      </c>
      <c r="O28" s="2">
        <v>43390</v>
      </c>
    </row>
    <row r="30" spans="1:15" x14ac:dyDescent="0.25">
      <c r="A30" s="1" t="s">
        <v>69</v>
      </c>
      <c r="B30" s="47" t="s">
        <v>1</v>
      </c>
      <c r="C30" s="5" t="s">
        <v>2</v>
      </c>
      <c r="D30" s="5" t="s">
        <v>3</v>
      </c>
      <c r="E30" s="5" t="s">
        <v>51</v>
      </c>
      <c r="F30" s="5" t="s">
        <v>70</v>
      </c>
      <c r="G30" s="5" t="s">
        <v>71</v>
      </c>
    </row>
    <row r="31" spans="1:15" x14ac:dyDescent="0.25">
      <c r="A31" s="1" t="s">
        <v>69</v>
      </c>
      <c r="B31" s="48">
        <v>43404</v>
      </c>
      <c r="C31" s="1" t="s">
        <v>166</v>
      </c>
      <c r="D31" s="1" t="s">
        <v>166</v>
      </c>
      <c r="E31" s="16" t="s">
        <v>339</v>
      </c>
      <c r="F31" s="1" t="s">
        <v>134</v>
      </c>
      <c r="G31" s="1" t="s">
        <v>96</v>
      </c>
    </row>
    <row r="32" spans="1:15" x14ac:dyDescent="0.25">
      <c r="A32" s="1" t="s">
        <v>69</v>
      </c>
      <c r="B32" s="48">
        <v>43434</v>
      </c>
      <c r="C32" s="1" t="s">
        <v>166</v>
      </c>
      <c r="D32" s="1" t="s">
        <v>166</v>
      </c>
      <c r="E32" s="16" t="s">
        <v>339</v>
      </c>
      <c r="F32" s="1" t="s">
        <v>134</v>
      </c>
      <c r="G32" s="1" t="s">
        <v>96</v>
      </c>
    </row>
    <row r="33" spans="1:26" x14ac:dyDescent="0.25">
      <c r="A33" s="1" t="s">
        <v>69</v>
      </c>
      <c r="B33" s="48">
        <v>43465</v>
      </c>
      <c r="C33" s="1" t="s">
        <v>166</v>
      </c>
      <c r="D33" s="1" t="s">
        <v>166</v>
      </c>
      <c r="E33" s="16" t="s">
        <v>339</v>
      </c>
      <c r="F33" s="1" t="s">
        <v>134</v>
      </c>
      <c r="G33" s="1" t="s">
        <v>96</v>
      </c>
    </row>
    <row r="34" spans="1:26" x14ac:dyDescent="0.25">
      <c r="A34" s="1" t="s">
        <v>69</v>
      </c>
      <c r="B34" s="48">
        <v>43404</v>
      </c>
      <c r="C34" s="1" t="s">
        <v>166</v>
      </c>
      <c r="D34" s="1" t="s">
        <v>166</v>
      </c>
      <c r="E34" s="16" t="s">
        <v>346</v>
      </c>
      <c r="F34" s="1" t="s">
        <v>134</v>
      </c>
      <c r="G34" s="1" t="s">
        <v>96</v>
      </c>
    </row>
    <row r="35" spans="1:26" x14ac:dyDescent="0.25">
      <c r="A35" s="1" t="s">
        <v>69</v>
      </c>
      <c r="B35" s="48">
        <v>43434</v>
      </c>
      <c r="C35" s="1" t="s">
        <v>166</v>
      </c>
      <c r="D35" s="1" t="s">
        <v>166</v>
      </c>
      <c r="E35" s="16" t="s">
        <v>346</v>
      </c>
      <c r="F35" s="1" t="s">
        <v>134</v>
      </c>
      <c r="G35" s="1" t="s">
        <v>96</v>
      </c>
    </row>
    <row r="36" spans="1:26" x14ac:dyDescent="0.25">
      <c r="A36" s="1" t="s">
        <v>69</v>
      </c>
      <c r="B36" s="48">
        <v>43465</v>
      </c>
      <c r="C36" s="1" t="s">
        <v>166</v>
      </c>
      <c r="D36" s="1" t="s">
        <v>166</v>
      </c>
      <c r="E36" s="16" t="s">
        <v>346</v>
      </c>
      <c r="F36" s="1" t="s">
        <v>134</v>
      </c>
      <c r="G36" s="1" t="s">
        <v>96</v>
      </c>
    </row>
    <row r="38" spans="1:26" x14ac:dyDescent="0.25">
      <c r="A38" s="1" t="s">
        <v>73</v>
      </c>
      <c r="B38" s="47" t="s">
        <v>1</v>
      </c>
      <c r="C38" s="5" t="s">
        <v>2</v>
      </c>
      <c r="D38" s="5" t="s">
        <v>3</v>
      </c>
      <c r="E38" s="5" t="s">
        <v>51</v>
      </c>
      <c r="F38" s="5" t="s">
        <v>72</v>
      </c>
    </row>
    <row r="39" spans="1:26" x14ac:dyDescent="0.25">
      <c r="A39" s="1" t="s">
        <v>73</v>
      </c>
      <c r="B39" s="50">
        <v>43404</v>
      </c>
      <c r="C39" s="16" t="s">
        <v>166</v>
      </c>
      <c r="D39" s="16" t="s">
        <v>166</v>
      </c>
      <c r="E39" s="16" t="s">
        <v>339</v>
      </c>
      <c r="F39" s="15">
        <v>0.08</v>
      </c>
    </row>
    <row r="40" spans="1:26" x14ac:dyDescent="0.25">
      <c r="A40" s="1" t="s">
        <v>73</v>
      </c>
      <c r="B40" s="50">
        <v>43434</v>
      </c>
      <c r="C40" s="16" t="s">
        <v>166</v>
      </c>
      <c r="D40" s="16" t="s">
        <v>166</v>
      </c>
      <c r="E40" s="16" t="s">
        <v>339</v>
      </c>
      <c r="F40" s="15">
        <v>0.08</v>
      </c>
    </row>
    <row r="41" spans="1:26" x14ac:dyDescent="0.25">
      <c r="A41" s="1" t="s">
        <v>73</v>
      </c>
      <c r="B41" s="48">
        <v>43465</v>
      </c>
      <c r="C41" s="16" t="s">
        <v>166</v>
      </c>
      <c r="D41" s="16" t="s">
        <v>166</v>
      </c>
      <c r="E41" s="16" t="s">
        <v>339</v>
      </c>
      <c r="F41" s="15">
        <v>0.08</v>
      </c>
    </row>
    <row r="42" spans="1:26" x14ac:dyDescent="0.25">
      <c r="A42" s="1" t="s">
        <v>73</v>
      </c>
      <c r="B42" s="50">
        <v>43404</v>
      </c>
      <c r="C42" s="1" t="s">
        <v>166</v>
      </c>
      <c r="D42" s="1" t="s">
        <v>166</v>
      </c>
      <c r="E42" s="16" t="s">
        <v>346</v>
      </c>
      <c r="F42" s="15">
        <v>0.04</v>
      </c>
    </row>
    <row r="43" spans="1:26" x14ac:dyDescent="0.25">
      <c r="A43" s="1" t="s">
        <v>73</v>
      </c>
      <c r="B43" s="50">
        <v>43434</v>
      </c>
      <c r="C43" s="1" t="s">
        <v>166</v>
      </c>
      <c r="D43" s="1" t="s">
        <v>166</v>
      </c>
      <c r="E43" s="16" t="s">
        <v>346</v>
      </c>
      <c r="F43" s="15">
        <v>0.04</v>
      </c>
    </row>
    <row r="44" spans="1:26" x14ac:dyDescent="0.25">
      <c r="A44" s="1" t="s">
        <v>73</v>
      </c>
      <c r="B44" s="48">
        <v>43465</v>
      </c>
      <c r="C44" s="1" t="s">
        <v>166</v>
      </c>
      <c r="D44" s="1" t="s">
        <v>166</v>
      </c>
      <c r="E44" s="16" t="s">
        <v>346</v>
      </c>
      <c r="F44" s="15">
        <v>0.04</v>
      </c>
    </row>
    <row r="46" spans="1:26" x14ac:dyDescent="0.25">
      <c r="A46" s="1" t="s">
        <v>74</v>
      </c>
      <c r="B46" s="47" t="s">
        <v>1</v>
      </c>
      <c r="C46" s="5" t="s">
        <v>2</v>
      </c>
      <c r="D46" s="5" t="s">
        <v>51</v>
      </c>
      <c r="E46" s="5" t="s">
        <v>75</v>
      </c>
      <c r="F46" s="5" t="s">
        <v>76</v>
      </c>
      <c r="G46" s="5" t="s">
        <v>77</v>
      </c>
      <c r="H46" s="5" t="s">
        <v>78</v>
      </c>
      <c r="I46" s="5" t="s">
        <v>79</v>
      </c>
      <c r="J46" s="5" t="s">
        <v>80</v>
      </c>
      <c r="K46" s="5" t="s">
        <v>81</v>
      </c>
      <c r="L46" s="5" t="s">
        <v>82</v>
      </c>
      <c r="M46" s="5" t="s">
        <v>83</v>
      </c>
      <c r="N46" s="5" t="s">
        <v>84</v>
      </c>
      <c r="O46" s="5" t="s">
        <v>85</v>
      </c>
      <c r="P46" s="5" t="s">
        <v>376</v>
      </c>
      <c r="Q46" s="5" t="s">
        <v>377</v>
      </c>
      <c r="R46" s="5" t="s">
        <v>165</v>
      </c>
      <c r="S46" s="5" t="s">
        <v>86</v>
      </c>
      <c r="T46" s="5" t="s">
        <v>385</v>
      </c>
      <c r="U46" s="5" t="s">
        <v>87</v>
      </c>
      <c r="V46" s="5" t="s">
        <v>378</v>
      </c>
      <c r="W46" s="5" t="s">
        <v>379</v>
      </c>
      <c r="X46" s="5" t="s">
        <v>382</v>
      </c>
      <c r="Y46" s="5" t="s">
        <v>381</v>
      </c>
      <c r="Z46" s="5" t="s">
        <v>380</v>
      </c>
    </row>
    <row r="47" spans="1:26" x14ac:dyDescent="0.25">
      <c r="A47" s="16" t="s">
        <v>74</v>
      </c>
      <c r="B47" s="50">
        <v>43404</v>
      </c>
      <c r="C47" s="1" t="s">
        <v>166</v>
      </c>
      <c r="D47" s="16" t="s">
        <v>346</v>
      </c>
      <c r="E47" s="1" t="s">
        <v>96</v>
      </c>
      <c r="F47" s="1" t="s">
        <v>347</v>
      </c>
      <c r="G47" s="1" t="s">
        <v>346</v>
      </c>
      <c r="H47" s="1" t="s">
        <v>96</v>
      </c>
      <c r="I47" s="1" t="s">
        <v>96</v>
      </c>
      <c r="J47" s="1" t="s">
        <v>341</v>
      </c>
      <c r="K47" s="1" t="s">
        <v>342</v>
      </c>
      <c r="L47" s="1" t="s">
        <v>343</v>
      </c>
      <c r="M47" s="16" t="s">
        <v>344</v>
      </c>
      <c r="N47" s="1" t="s">
        <v>242</v>
      </c>
      <c r="O47" s="1" t="s">
        <v>171</v>
      </c>
      <c r="P47" s="1" t="s">
        <v>177</v>
      </c>
      <c r="Q47" s="1" t="s">
        <v>90</v>
      </c>
      <c r="R47" s="16">
        <v>23.32</v>
      </c>
      <c r="S47" s="16" t="s">
        <v>94</v>
      </c>
      <c r="T47" s="1" t="s">
        <v>96</v>
      </c>
      <c r="U47" s="1" t="s">
        <v>96</v>
      </c>
      <c r="V47" s="61" t="s">
        <v>96</v>
      </c>
      <c r="W47" s="23" t="s">
        <v>96</v>
      </c>
      <c r="X47" s="60" t="s">
        <v>96</v>
      </c>
      <c r="Y47" s="60" t="s">
        <v>96</v>
      </c>
      <c r="Z47" s="1" t="s">
        <v>89</v>
      </c>
    </row>
    <row r="48" spans="1:26" x14ac:dyDescent="0.25">
      <c r="A48" s="16" t="s">
        <v>74</v>
      </c>
      <c r="B48" s="50">
        <v>43404</v>
      </c>
      <c r="C48" s="16" t="s">
        <v>166</v>
      </c>
      <c r="D48" s="16" t="s">
        <v>339</v>
      </c>
      <c r="E48" s="1" t="s">
        <v>96</v>
      </c>
      <c r="F48" s="1" t="s">
        <v>340</v>
      </c>
      <c r="G48" s="1" t="s">
        <v>339</v>
      </c>
      <c r="H48" s="1" t="s">
        <v>96</v>
      </c>
      <c r="I48" s="1" t="s">
        <v>96</v>
      </c>
      <c r="J48" s="1" t="s">
        <v>345</v>
      </c>
      <c r="K48" s="1" t="s">
        <v>391</v>
      </c>
      <c r="L48" s="1" t="s">
        <v>238</v>
      </c>
      <c r="M48" s="16" t="s">
        <v>348</v>
      </c>
      <c r="N48" s="1" t="s">
        <v>239</v>
      </c>
      <c r="O48" s="1" t="s">
        <v>171</v>
      </c>
      <c r="P48" s="1" t="s">
        <v>177</v>
      </c>
      <c r="Q48" s="1" t="s">
        <v>90</v>
      </c>
      <c r="R48" s="16">
        <v>23.32</v>
      </c>
      <c r="S48" s="16" t="s">
        <v>94</v>
      </c>
      <c r="T48" s="1" t="s">
        <v>96</v>
      </c>
      <c r="U48" s="1" t="s">
        <v>98</v>
      </c>
      <c r="V48" s="61">
        <v>43221</v>
      </c>
      <c r="W48" s="23">
        <v>55</v>
      </c>
      <c r="X48" s="70">
        <v>4500000</v>
      </c>
      <c r="Y48" s="70">
        <v>11547890</v>
      </c>
      <c r="Z48" s="1" t="s">
        <v>89</v>
      </c>
    </row>
    <row r="49" spans="1:26" x14ac:dyDescent="0.25">
      <c r="A49" s="16" t="s">
        <v>74</v>
      </c>
      <c r="B49" s="50">
        <v>43404</v>
      </c>
      <c r="C49" s="1" t="s">
        <v>166</v>
      </c>
      <c r="D49" s="1" t="s">
        <v>166</v>
      </c>
      <c r="E49" s="1" t="s">
        <v>180</v>
      </c>
      <c r="F49" s="16" t="s">
        <v>334</v>
      </c>
      <c r="G49" s="1" t="s">
        <v>89</v>
      </c>
      <c r="H49" s="1" t="s">
        <v>89</v>
      </c>
      <c r="I49" s="1" t="s">
        <v>89</v>
      </c>
      <c r="J49" s="1" t="s">
        <v>178</v>
      </c>
      <c r="K49" s="1" t="s">
        <v>179</v>
      </c>
      <c r="L49" s="1" t="s">
        <v>182</v>
      </c>
      <c r="M49" s="16" t="s">
        <v>185</v>
      </c>
      <c r="N49" s="1" t="s">
        <v>181</v>
      </c>
      <c r="O49" s="1" t="s">
        <v>171</v>
      </c>
      <c r="P49" s="1" t="s">
        <v>186</v>
      </c>
      <c r="Q49" s="1" t="s">
        <v>91</v>
      </c>
      <c r="R49" s="16">
        <v>64.099999999999994</v>
      </c>
      <c r="S49" s="16" t="s">
        <v>89</v>
      </c>
      <c r="T49" s="1" t="s">
        <v>89</v>
      </c>
      <c r="U49" s="1" t="s">
        <v>89</v>
      </c>
      <c r="V49" s="61" t="s">
        <v>89</v>
      </c>
      <c r="W49" s="61" t="s">
        <v>89</v>
      </c>
      <c r="X49" s="61" t="s">
        <v>89</v>
      </c>
      <c r="Y49" s="61" t="s">
        <v>89</v>
      </c>
      <c r="Z49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list" showInputMessage="1" showErrorMessage="1" sqref="G26:G28">
      <formula1>#REF!</formula1>
    </dataValidation>
    <dataValidation type="list" showInputMessage="1" showErrorMessage="1" sqref="G10:H10 K10:M10 O10 R10 U10 Z47 Z49 U47 U49 S47:S49 Q47 Q49 F31:F36 H13:H15 AB2 Z2 T2:X2 Q2 O2 G2:J2 N5:N7 I5:I7 I26:I28">
      <formula1>#REF!</formula1>
    </dataValidation>
    <dataValidation showDropDown="1" showInputMessage="1" showErrorMessage="1" sqref="J26:J28"/>
  </dataValidations>
  <pageMargins left="0.7" right="0.7" top="0.75" bottom="0.75" header="0.3" footer="0.3"/>
  <pageSetup paperSize="9" orientation="portrait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14062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243</v>
      </c>
      <c r="F2" s="1" t="s">
        <v>244</v>
      </c>
      <c r="G2" s="1" t="s">
        <v>107</v>
      </c>
      <c r="H2" s="1" t="s">
        <v>109</v>
      </c>
      <c r="I2" s="1" t="s">
        <v>163</v>
      </c>
      <c r="J2" s="1" t="s">
        <v>112</v>
      </c>
      <c r="K2" s="2">
        <v>41381</v>
      </c>
      <c r="L2" s="1" t="s">
        <v>96</v>
      </c>
      <c r="M2" s="6" t="s">
        <v>96</v>
      </c>
      <c r="N2" s="6" t="s">
        <v>96</v>
      </c>
      <c r="O2" s="1" t="s">
        <v>96</v>
      </c>
      <c r="P2" s="6" t="s">
        <v>96</v>
      </c>
      <c r="Q2" s="1" t="s">
        <v>116</v>
      </c>
      <c r="R2" s="28">
        <v>45077</v>
      </c>
      <c r="S2" s="8">
        <v>250000</v>
      </c>
      <c r="T2" s="1" t="s">
        <v>113</v>
      </c>
      <c r="U2" s="1" t="s">
        <v>119</v>
      </c>
      <c r="V2" s="1" t="s">
        <v>124</v>
      </c>
      <c r="W2" s="1" t="s">
        <v>22</v>
      </c>
      <c r="X2" s="1" t="s">
        <v>96</v>
      </c>
      <c r="Y2" s="2">
        <v>41425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243</v>
      </c>
      <c r="F5" s="1" t="s">
        <v>244</v>
      </c>
      <c r="G5" s="6">
        <v>0.05</v>
      </c>
      <c r="H5" s="2" t="s">
        <v>96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154075.89000000001</v>
      </c>
      <c r="P5" s="8">
        <v>649</v>
      </c>
      <c r="Q5" s="1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243</v>
      </c>
      <c r="F6" s="1" t="s">
        <v>244</v>
      </c>
      <c r="G6" s="6">
        <v>0.05</v>
      </c>
      <c r="H6" s="2" t="s">
        <v>96</v>
      </c>
      <c r="I6" s="1" t="s">
        <v>96</v>
      </c>
      <c r="J6" s="1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152388.23000000001</v>
      </c>
      <c r="P6" s="8">
        <v>642</v>
      </c>
      <c r="Q6" s="1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243</v>
      </c>
      <c r="F7" s="1" t="s">
        <v>244</v>
      </c>
      <c r="G7" s="6">
        <v>0.05</v>
      </c>
      <c r="H7" s="2" t="s">
        <v>96</v>
      </c>
      <c r="I7" s="1" t="s">
        <v>96</v>
      </c>
      <c r="J7" s="1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150693.54</v>
      </c>
      <c r="P7" s="8">
        <v>635</v>
      </c>
      <c r="Q7" s="1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243</v>
      </c>
      <c r="F8" s="1" t="s">
        <v>244</v>
      </c>
      <c r="G8" s="6">
        <v>0.05</v>
      </c>
      <c r="H8" s="2" t="s">
        <v>96</v>
      </c>
      <c r="I8" s="1" t="s">
        <v>96</v>
      </c>
      <c r="J8" s="1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148991.78</v>
      </c>
      <c r="P8" s="8">
        <v>628</v>
      </c>
      <c r="Q8" s="1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243</v>
      </c>
      <c r="F11" s="1" t="s">
        <v>244</v>
      </c>
      <c r="G11" s="1" t="s">
        <v>140</v>
      </c>
      <c r="H11" s="1" t="s">
        <v>169</v>
      </c>
      <c r="I11" s="10">
        <v>0</v>
      </c>
      <c r="J11" s="10">
        <v>1040.0122575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41381</v>
      </c>
      <c r="Q11" s="1" t="s">
        <v>96</v>
      </c>
      <c r="R11" s="1" t="s">
        <v>150</v>
      </c>
      <c r="S11" s="2">
        <v>41381</v>
      </c>
      <c r="T11" s="1" t="s">
        <v>96</v>
      </c>
      <c r="U11" s="1" t="s">
        <v>152</v>
      </c>
      <c r="V11" s="31">
        <v>153684.87774250002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243</v>
      </c>
      <c r="F12" s="1" t="s">
        <v>244</v>
      </c>
      <c r="G12" s="1" t="s">
        <v>140</v>
      </c>
      <c r="H12" s="1" t="s">
        <v>169</v>
      </c>
      <c r="I12" s="10">
        <v>0</v>
      </c>
      <c r="J12" s="10">
        <v>1005.694515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41381</v>
      </c>
      <c r="Q12" s="1" t="s">
        <v>96</v>
      </c>
      <c r="R12" s="1" t="s">
        <v>150</v>
      </c>
      <c r="S12" s="2">
        <v>41381</v>
      </c>
      <c r="T12" s="1" t="s">
        <v>96</v>
      </c>
      <c r="U12" s="1" t="s">
        <v>152</v>
      </c>
      <c r="V12" s="31">
        <v>148614.08548499999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243</v>
      </c>
      <c r="F15" s="1" t="s">
        <v>244</v>
      </c>
      <c r="G15" s="1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243</v>
      </c>
      <c r="F16" s="1" t="s">
        <v>244</v>
      </c>
      <c r="G16" s="1" t="s">
        <v>166</v>
      </c>
      <c r="H16" s="1" t="s">
        <v>132</v>
      </c>
      <c r="O16" s="9"/>
    </row>
    <row r="17" spans="1:16" ht="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243</v>
      </c>
      <c r="F17" s="1" t="s">
        <v>244</v>
      </c>
      <c r="G17" s="1" t="s">
        <v>245</v>
      </c>
      <c r="H17" s="1" t="s">
        <v>131</v>
      </c>
      <c r="O17"/>
      <c r="P17"/>
    </row>
    <row r="18" spans="1:16" ht="15" x14ac:dyDescent="0.25">
      <c r="O18"/>
      <c r="P18"/>
    </row>
    <row r="19" spans="1:16" ht="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  <c r="O19"/>
      <c r="P19"/>
    </row>
    <row r="21" spans="1:16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2" spans="1:16" x14ac:dyDescent="0.25">
      <c r="A22" s="1" t="s">
        <v>55</v>
      </c>
      <c r="B22" s="48">
        <v>43373</v>
      </c>
      <c r="C22" s="1" t="s">
        <v>166</v>
      </c>
      <c r="D22" s="1" t="s">
        <v>166</v>
      </c>
      <c r="E22" s="1" t="s">
        <v>243</v>
      </c>
      <c r="F22" s="1" t="s">
        <v>244</v>
      </c>
      <c r="G22" s="1" t="s">
        <v>246</v>
      </c>
      <c r="H22" s="30">
        <v>154000</v>
      </c>
      <c r="I22" s="1">
        <v>0</v>
      </c>
    </row>
    <row r="23" spans="1:16" x14ac:dyDescent="0.25">
      <c r="A23" s="1" t="s">
        <v>55</v>
      </c>
      <c r="B23" s="48">
        <v>43404</v>
      </c>
      <c r="C23" s="1" t="s">
        <v>166</v>
      </c>
      <c r="D23" s="1" t="s">
        <v>166</v>
      </c>
      <c r="E23" s="1" t="s">
        <v>243</v>
      </c>
      <c r="F23" s="1" t="s">
        <v>244</v>
      </c>
      <c r="G23" s="1" t="s">
        <v>246</v>
      </c>
      <c r="H23" s="30">
        <v>154000</v>
      </c>
      <c r="I23" s="1">
        <v>0</v>
      </c>
    </row>
    <row r="24" spans="1:16" x14ac:dyDescent="0.25">
      <c r="A24" s="1" t="s">
        <v>55</v>
      </c>
      <c r="B24" s="48">
        <v>43434</v>
      </c>
      <c r="C24" s="1" t="s">
        <v>166</v>
      </c>
      <c r="D24" s="1" t="s">
        <v>166</v>
      </c>
      <c r="E24" s="1" t="s">
        <v>243</v>
      </c>
      <c r="F24" s="1" t="s">
        <v>244</v>
      </c>
      <c r="G24" s="1" t="s">
        <v>246</v>
      </c>
      <c r="H24" s="30">
        <v>154000</v>
      </c>
      <c r="I24" s="1">
        <v>0</v>
      </c>
    </row>
    <row r="25" spans="1:16" x14ac:dyDescent="0.25">
      <c r="A25" s="1" t="s">
        <v>55</v>
      </c>
      <c r="B25" s="48">
        <v>43465</v>
      </c>
      <c r="C25" s="1" t="s">
        <v>166</v>
      </c>
      <c r="D25" s="1" t="s">
        <v>166</v>
      </c>
      <c r="E25" s="1" t="s">
        <v>243</v>
      </c>
      <c r="F25" s="1" t="s">
        <v>244</v>
      </c>
      <c r="G25" s="1" t="s">
        <v>246</v>
      </c>
      <c r="H25" s="30">
        <v>149000</v>
      </c>
      <c r="I25" s="1">
        <v>0</v>
      </c>
    </row>
    <row r="27" spans="1:16" x14ac:dyDescent="0.25">
      <c r="A27" s="1" t="s">
        <v>58</v>
      </c>
      <c r="B27" s="47" t="s">
        <v>1</v>
      </c>
      <c r="C27" s="5" t="s">
        <v>2</v>
      </c>
      <c r="D27" s="5" t="s">
        <v>3</v>
      </c>
      <c r="E27" s="5" t="s">
        <v>56</v>
      </c>
      <c r="F27" s="5" t="s">
        <v>59</v>
      </c>
      <c r="G27" s="5" t="s">
        <v>60</v>
      </c>
      <c r="H27" s="5" t="s">
        <v>61</v>
      </c>
      <c r="I27" s="5" t="s">
        <v>62</v>
      </c>
      <c r="J27" s="5" t="s">
        <v>63</v>
      </c>
      <c r="K27" s="5" t="s">
        <v>64</v>
      </c>
      <c r="L27" s="5" t="s">
        <v>65</v>
      </c>
      <c r="M27" s="5" t="s">
        <v>66</v>
      </c>
      <c r="N27" s="5" t="s">
        <v>67</v>
      </c>
      <c r="O27" s="5" t="s">
        <v>68</v>
      </c>
    </row>
    <row r="28" spans="1:16" x14ac:dyDescent="0.25">
      <c r="A28" s="1" t="s">
        <v>58</v>
      </c>
      <c r="B28" s="48">
        <v>43373</v>
      </c>
      <c r="C28" s="1" t="s">
        <v>166</v>
      </c>
      <c r="D28" s="1" t="s">
        <v>166</v>
      </c>
      <c r="E28" s="1" t="s">
        <v>246</v>
      </c>
      <c r="F28" s="16" t="s">
        <v>245</v>
      </c>
      <c r="G28" s="1" t="s">
        <v>398</v>
      </c>
      <c r="H28" s="8">
        <v>154000</v>
      </c>
      <c r="I28" s="1" t="s">
        <v>158</v>
      </c>
      <c r="J28" s="1" t="s">
        <v>160</v>
      </c>
      <c r="K28" s="1" t="s">
        <v>96</v>
      </c>
      <c r="L28" s="2">
        <v>43344</v>
      </c>
      <c r="M28" s="1" t="s">
        <v>96</v>
      </c>
      <c r="N28" s="8">
        <v>250000</v>
      </c>
      <c r="O28" s="2">
        <v>41425</v>
      </c>
    </row>
    <row r="29" spans="1:16" x14ac:dyDescent="0.25">
      <c r="A29" s="1" t="s">
        <v>58</v>
      </c>
      <c r="B29" s="48">
        <v>43404</v>
      </c>
      <c r="C29" s="1" t="s">
        <v>166</v>
      </c>
      <c r="D29" s="1" t="s">
        <v>166</v>
      </c>
      <c r="E29" s="1" t="s">
        <v>246</v>
      </c>
      <c r="F29" s="16" t="s">
        <v>245</v>
      </c>
      <c r="G29" s="1" t="s">
        <v>398</v>
      </c>
      <c r="H29" s="8">
        <v>154000</v>
      </c>
      <c r="I29" s="1" t="s">
        <v>158</v>
      </c>
      <c r="J29" s="1" t="s">
        <v>160</v>
      </c>
      <c r="K29" s="1" t="s">
        <v>96</v>
      </c>
      <c r="L29" s="2">
        <v>43344</v>
      </c>
      <c r="M29" s="1" t="s">
        <v>96</v>
      </c>
      <c r="N29" s="8">
        <v>250000</v>
      </c>
      <c r="O29" s="2">
        <v>41425</v>
      </c>
    </row>
    <row r="30" spans="1:16" x14ac:dyDescent="0.25">
      <c r="A30" s="1" t="s">
        <v>58</v>
      </c>
      <c r="B30" s="48">
        <v>43434</v>
      </c>
      <c r="C30" s="1" t="s">
        <v>166</v>
      </c>
      <c r="D30" s="1" t="s">
        <v>166</v>
      </c>
      <c r="E30" s="1" t="s">
        <v>246</v>
      </c>
      <c r="F30" s="16" t="s">
        <v>245</v>
      </c>
      <c r="G30" s="1" t="s">
        <v>398</v>
      </c>
      <c r="H30" s="8">
        <v>154000</v>
      </c>
      <c r="I30" s="1" t="s">
        <v>158</v>
      </c>
      <c r="J30" s="1" t="s">
        <v>160</v>
      </c>
      <c r="K30" s="1" t="s">
        <v>96</v>
      </c>
      <c r="L30" s="2">
        <v>43344</v>
      </c>
      <c r="M30" s="1" t="s">
        <v>96</v>
      </c>
      <c r="N30" s="8">
        <v>250000</v>
      </c>
      <c r="O30" s="2">
        <v>41425</v>
      </c>
    </row>
    <row r="31" spans="1:16" x14ac:dyDescent="0.25">
      <c r="A31" s="1" t="s">
        <v>58</v>
      </c>
      <c r="B31" s="48">
        <v>43465</v>
      </c>
      <c r="C31" s="1" t="s">
        <v>166</v>
      </c>
      <c r="D31" s="1" t="s">
        <v>166</v>
      </c>
      <c r="E31" s="1" t="s">
        <v>246</v>
      </c>
      <c r="F31" s="16" t="s">
        <v>245</v>
      </c>
      <c r="G31" s="1" t="s">
        <v>398</v>
      </c>
      <c r="H31" s="8">
        <v>149000</v>
      </c>
      <c r="I31" s="1" t="s">
        <v>158</v>
      </c>
      <c r="J31" s="1" t="s">
        <v>160</v>
      </c>
      <c r="K31" s="1" t="s">
        <v>96</v>
      </c>
      <c r="L31" s="2">
        <v>43435</v>
      </c>
      <c r="M31" s="1" t="s">
        <v>96</v>
      </c>
      <c r="N31" s="8">
        <v>250000</v>
      </c>
      <c r="O31" s="2">
        <v>41425</v>
      </c>
    </row>
    <row r="33" spans="1:26" x14ac:dyDescent="0.25">
      <c r="A33" s="1" t="s">
        <v>69</v>
      </c>
      <c r="B33" s="47" t="s">
        <v>1</v>
      </c>
      <c r="C33" s="5" t="s">
        <v>2</v>
      </c>
      <c r="D33" s="5" t="s">
        <v>3</v>
      </c>
      <c r="E33" s="5" t="s">
        <v>51</v>
      </c>
      <c r="F33" s="5" t="s">
        <v>70</v>
      </c>
      <c r="G33" s="5" t="s">
        <v>71</v>
      </c>
    </row>
    <row r="34" spans="1:26" x14ac:dyDescent="0.25">
      <c r="A34" s="1" t="s">
        <v>69</v>
      </c>
      <c r="B34" s="48">
        <v>43373</v>
      </c>
      <c r="C34" s="1" t="s">
        <v>166</v>
      </c>
      <c r="D34" s="1" t="s">
        <v>166</v>
      </c>
      <c r="E34" s="1" t="s">
        <v>245</v>
      </c>
      <c r="F34" s="1" t="s">
        <v>134</v>
      </c>
      <c r="G34" s="1" t="s">
        <v>96</v>
      </c>
    </row>
    <row r="35" spans="1:26" x14ac:dyDescent="0.25">
      <c r="A35" s="1" t="s">
        <v>69</v>
      </c>
      <c r="B35" s="48">
        <v>43404</v>
      </c>
      <c r="C35" s="1" t="s">
        <v>166</v>
      </c>
      <c r="D35" s="1" t="s">
        <v>166</v>
      </c>
      <c r="E35" s="1" t="s">
        <v>245</v>
      </c>
      <c r="F35" s="1" t="s">
        <v>134</v>
      </c>
      <c r="G35" s="1" t="s">
        <v>96</v>
      </c>
    </row>
    <row r="36" spans="1:26" x14ac:dyDescent="0.25">
      <c r="A36" s="1" t="s">
        <v>69</v>
      </c>
      <c r="B36" s="48">
        <v>43434</v>
      </c>
      <c r="C36" s="1" t="s">
        <v>166</v>
      </c>
      <c r="D36" s="1" t="s">
        <v>166</v>
      </c>
      <c r="E36" s="1" t="s">
        <v>245</v>
      </c>
      <c r="F36" s="1" t="s">
        <v>134</v>
      </c>
      <c r="G36" s="1" t="s">
        <v>96</v>
      </c>
    </row>
    <row r="37" spans="1:26" x14ac:dyDescent="0.25">
      <c r="A37" s="1" t="s">
        <v>69</v>
      </c>
      <c r="B37" s="48">
        <v>43465</v>
      </c>
      <c r="C37" s="1" t="s">
        <v>166</v>
      </c>
      <c r="D37" s="1" t="s">
        <v>166</v>
      </c>
      <c r="E37" s="1" t="s">
        <v>245</v>
      </c>
      <c r="F37" s="1" t="s">
        <v>134</v>
      </c>
      <c r="G37" s="1" t="s">
        <v>96</v>
      </c>
    </row>
    <row r="38" spans="1:26" ht="15" x14ac:dyDescent="0.25">
      <c r="H38"/>
    </row>
    <row r="39" spans="1:26" ht="15" x14ac:dyDescent="0.25">
      <c r="A39" s="1" t="s">
        <v>73</v>
      </c>
      <c r="B39" s="47" t="s">
        <v>1</v>
      </c>
      <c r="C39" s="5" t="s">
        <v>2</v>
      </c>
      <c r="D39" s="5" t="s">
        <v>3</v>
      </c>
      <c r="E39" s="5" t="s">
        <v>51</v>
      </c>
      <c r="F39" s="5" t="s">
        <v>72</v>
      </c>
      <c r="H39"/>
    </row>
    <row r="40" spans="1:26" ht="15" x14ac:dyDescent="0.25">
      <c r="A40" s="1" t="s">
        <v>73</v>
      </c>
      <c r="B40" s="48">
        <v>43373</v>
      </c>
      <c r="C40" s="1" t="s">
        <v>166</v>
      </c>
      <c r="D40" s="1" t="s">
        <v>166</v>
      </c>
      <c r="E40" s="1" t="s">
        <v>245</v>
      </c>
      <c r="F40" s="6">
        <v>1.4999999999999999E-2</v>
      </c>
      <c r="H40"/>
    </row>
    <row r="41" spans="1:26" x14ac:dyDescent="0.25">
      <c r="A41" s="1" t="s">
        <v>73</v>
      </c>
      <c r="B41" s="48">
        <v>43404</v>
      </c>
      <c r="C41" s="1" t="s">
        <v>166</v>
      </c>
      <c r="D41" s="1" t="s">
        <v>166</v>
      </c>
      <c r="E41" s="1" t="s">
        <v>245</v>
      </c>
      <c r="F41" s="6">
        <v>1.4999999999999999E-2</v>
      </c>
    </row>
    <row r="42" spans="1:26" x14ac:dyDescent="0.25">
      <c r="A42" s="1" t="s">
        <v>73</v>
      </c>
      <c r="B42" s="48">
        <v>43434</v>
      </c>
      <c r="C42" s="1" t="s">
        <v>166</v>
      </c>
      <c r="D42" s="1" t="s">
        <v>166</v>
      </c>
      <c r="E42" s="1" t="s">
        <v>245</v>
      </c>
      <c r="F42" s="6">
        <v>1.4999999999999999E-2</v>
      </c>
    </row>
    <row r="43" spans="1:26" x14ac:dyDescent="0.25">
      <c r="A43" s="1" t="s">
        <v>73</v>
      </c>
      <c r="B43" s="48">
        <v>43465</v>
      </c>
      <c r="C43" s="1" t="s">
        <v>166</v>
      </c>
      <c r="D43" s="1" t="s">
        <v>166</v>
      </c>
      <c r="E43" s="1" t="s">
        <v>245</v>
      </c>
      <c r="F43" s="6">
        <v>1.4999999999999999E-2</v>
      </c>
    </row>
    <row r="45" spans="1:26" x14ac:dyDescent="0.25">
      <c r="A45" s="1" t="s">
        <v>74</v>
      </c>
      <c r="B45" s="47" t="s">
        <v>1</v>
      </c>
      <c r="C45" s="5" t="s">
        <v>2</v>
      </c>
      <c r="D45" s="5" t="s">
        <v>51</v>
      </c>
      <c r="E45" s="5" t="s">
        <v>75</v>
      </c>
      <c r="F45" s="5" t="s">
        <v>76</v>
      </c>
      <c r="G45" s="5" t="s">
        <v>77</v>
      </c>
      <c r="H45" s="5" t="s">
        <v>78</v>
      </c>
      <c r="I45" s="5" t="s">
        <v>79</v>
      </c>
      <c r="J45" s="5" t="s">
        <v>80</v>
      </c>
      <c r="K45" s="5" t="s">
        <v>81</v>
      </c>
      <c r="L45" s="5" t="s">
        <v>82</v>
      </c>
      <c r="M45" s="5" t="s">
        <v>83</v>
      </c>
      <c r="N45" s="5" t="s">
        <v>84</v>
      </c>
      <c r="O45" s="5" t="s">
        <v>85</v>
      </c>
      <c r="P45" s="5" t="s">
        <v>376</v>
      </c>
      <c r="Q45" s="5" t="s">
        <v>377</v>
      </c>
      <c r="R45" s="5" t="s">
        <v>165</v>
      </c>
      <c r="S45" s="5" t="s">
        <v>86</v>
      </c>
      <c r="T45" s="5" t="s">
        <v>385</v>
      </c>
      <c r="U45" s="5" t="s">
        <v>87</v>
      </c>
      <c r="V45" s="5" t="s">
        <v>378</v>
      </c>
      <c r="W45" s="5" t="s">
        <v>379</v>
      </c>
      <c r="X45" s="5" t="s">
        <v>382</v>
      </c>
      <c r="Y45" s="5" t="s">
        <v>381</v>
      </c>
      <c r="Z45" s="5" t="s">
        <v>380</v>
      </c>
    </row>
    <row r="46" spans="1:26" x14ac:dyDescent="0.25">
      <c r="A46" s="1" t="s">
        <v>74</v>
      </c>
      <c r="B46" s="48">
        <v>43373</v>
      </c>
      <c r="C46" s="1" t="s">
        <v>166</v>
      </c>
      <c r="D46" s="1" t="s">
        <v>245</v>
      </c>
      <c r="E46" s="1" t="s">
        <v>96</v>
      </c>
      <c r="F46" s="1" t="s">
        <v>250</v>
      </c>
      <c r="G46" s="1" t="s">
        <v>245</v>
      </c>
      <c r="H46" s="1" t="s">
        <v>251</v>
      </c>
      <c r="I46" s="1" t="s">
        <v>251</v>
      </c>
      <c r="J46" s="1" t="s">
        <v>247</v>
      </c>
      <c r="K46" s="1" t="s">
        <v>248</v>
      </c>
      <c r="L46" s="1" t="s">
        <v>249</v>
      </c>
      <c r="M46" s="16" t="s">
        <v>349</v>
      </c>
      <c r="N46" s="1" t="s">
        <v>253</v>
      </c>
      <c r="O46" s="1" t="s">
        <v>171</v>
      </c>
      <c r="P46" s="1" t="s">
        <v>177</v>
      </c>
      <c r="Q46" s="1" t="s">
        <v>90</v>
      </c>
      <c r="R46" s="16">
        <v>23.2</v>
      </c>
      <c r="S46" s="16" t="s">
        <v>94</v>
      </c>
      <c r="T46" s="1" t="s">
        <v>96</v>
      </c>
      <c r="U46" s="1" t="s">
        <v>97</v>
      </c>
      <c r="V46" s="61">
        <v>43100</v>
      </c>
      <c r="W46" s="65">
        <v>1900</v>
      </c>
      <c r="X46" s="60">
        <v>147147540</v>
      </c>
      <c r="Y46" s="60">
        <v>53457437</v>
      </c>
      <c r="Z46" s="1" t="s">
        <v>89</v>
      </c>
    </row>
    <row r="47" spans="1:26" x14ac:dyDescent="0.25">
      <c r="A47" s="1" t="s">
        <v>74</v>
      </c>
      <c r="B47" s="48">
        <v>43373</v>
      </c>
      <c r="C47" s="1" t="s">
        <v>166</v>
      </c>
      <c r="D47" s="1" t="s">
        <v>251</v>
      </c>
      <c r="E47" s="1" t="s">
        <v>96</v>
      </c>
      <c r="F47" s="1" t="s">
        <v>252</v>
      </c>
      <c r="G47" s="1" t="s">
        <v>89</v>
      </c>
      <c r="H47" s="1" t="s">
        <v>89</v>
      </c>
      <c r="I47" s="1" t="s">
        <v>89</v>
      </c>
      <c r="J47" s="1" t="s">
        <v>257</v>
      </c>
      <c r="K47" s="1" t="s">
        <v>256</v>
      </c>
      <c r="L47" s="1" t="s">
        <v>255</v>
      </c>
      <c r="M47" s="16" t="s">
        <v>349</v>
      </c>
      <c r="N47" s="1" t="s">
        <v>254</v>
      </c>
      <c r="O47" s="1" t="s">
        <v>171</v>
      </c>
      <c r="P47" s="1" t="s">
        <v>177</v>
      </c>
      <c r="Q47" s="1" t="s">
        <v>90</v>
      </c>
      <c r="R47" s="16">
        <v>23.2</v>
      </c>
      <c r="S47" s="16" t="s">
        <v>94</v>
      </c>
      <c r="T47" s="1" t="s">
        <v>96</v>
      </c>
      <c r="U47" s="1" t="s">
        <v>97</v>
      </c>
      <c r="V47" s="61">
        <v>43100</v>
      </c>
      <c r="W47" s="65">
        <v>5000</v>
      </c>
      <c r="X47" s="60">
        <v>247317453</v>
      </c>
      <c r="Y47" s="60">
        <v>123907551</v>
      </c>
      <c r="Z47" s="1" t="s">
        <v>89</v>
      </c>
    </row>
    <row r="48" spans="1:26" x14ac:dyDescent="0.25">
      <c r="A48" s="1" t="s">
        <v>74</v>
      </c>
      <c r="B48" s="48">
        <v>43373</v>
      </c>
      <c r="C48" s="1" t="s">
        <v>166</v>
      </c>
      <c r="D48" s="1" t="s">
        <v>166</v>
      </c>
      <c r="E48" s="1" t="s">
        <v>180</v>
      </c>
      <c r="F48" s="16" t="s">
        <v>334</v>
      </c>
      <c r="G48" s="1" t="s">
        <v>89</v>
      </c>
      <c r="H48" s="1" t="s">
        <v>89</v>
      </c>
      <c r="I48" s="1" t="s">
        <v>89</v>
      </c>
      <c r="J48" s="1" t="s">
        <v>178</v>
      </c>
      <c r="K48" s="1" t="s">
        <v>179</v>
      </c>
      <c r="L48" s="1" t="s">
        <v>182</v>
      </c>
      <c r="M48" s="16" t="s">
        <v>185</v>
      </c>
      <c r="N48" s="1" t="s">
        <v>181</v>
      </c>
      <c r="O48" s="1" t="s">
        <v>171</v>
      </c>
      <c r="P48" s="1" t="s">
        <v>186</v>
      </c>
      <c r="Q48" s="1" t="s">
        <v>91</v>
      </c>
      <c r="R48" s="16">
        <v>64.099999999999994</v>
      </c>
      <c r="S48" s="16" t="s">
        <v>89</v>
      </c>
      <c r="T48" s="1" t="s">
        <v>89</v>
      </c>
      <c r="U48" s="1" t="s">
        <v>89</v>
      </c>
      <c r="V48" s="61" t="s">
        <v>89</v>
      </c>
      <c r="W48" s="61" t="s">
        <v>89</v>
      </c>
      <c r="X48" s="61" t="s">
        <v>89</v>
      </c>
      <c r="Y48" s="61" t="s">
        <v>89</v>
      </c>
      <c r="Z48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custom" showInputMessage="1" showErrorMessage="1" sqref="O5:O8 H22:H25 H28:H31">
      <formula1>ISNUMBER(H5)</formula1>
    </dataValidation>
    <dataValidation type="list" showInputMessage="1" showErrorMessage="1" sqref="U11:U12 R11:R12 O11:O12 K11:M12 G11:H12 Q46:Q48 S46:S48 U46:U48 Z46:Z48 G28:G31 I28:J31 I5:I8 N5:N8 G2:J2 O2 Q2 T2:X2 Z2 AB2 H15:H17 F34:F37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45" style="1" bestFit="1" customWidth="1"/>
    <col min="19" max="19" width="39.2851562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140625" style="1" bestFit="1" customWidth="1"/>
    <col min="26" max="26" width="14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258</v>
      </c>
      <c r="F2" s="1" t="s">
        <v>259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42167</v>
      </c>
      <c r="L2" s="1" t="s">
        <v>96</v>
      </c>
      <c r="M2" s="6" t="s">
        <v>96</v>
      </c>
      <c r="N2" s="6" t="s">
        <v>96</v>
      </c>
      <c r="O2" s="1" t="s">
        <v>96</v>
      </c>
      <c r="P2" s="6" t="s">
        <v>96</v>
      </c>
      <c r="Q2" s="1" t="s">
        <v>116</v>
      </c>
      <c r="R2" s="2">
        <v>43281</v>
      </c>
      <c r="S2" s="8">
        <v>1000000</v>
      </c>
      <c r="T2" s="1" t="s">
        <v>113</v>
      </c>
      <c r="U2" s="1" t="s">
        <v>119</v>
      </c>
      <c r="V2" s="1" t="s">
        <v>124</v>
      </c>
      <c r="W2" s="1" t="s">
        <v>22</v>
      </c>
      <c r="X2" s="16" t="s">
        <v>96</v>
      </c>
      <c r="Y2" s="2">
        <v>42185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258</v>
      </c>
      <c r="F5" s="1" t="s">
        <v>259</v>
      </c>
      <c r="G5" s="15">
        <v>0.03</v>
      </c>
      <c r="H5" s="2" t="s">
        <v>96</v>
      </c>
      <c r="I5" s="1" t="s">
        <v>96</v>
      </c>
      <c r="J5" s="1" t="s">
        <v>96</v>
      </c>
      <c r="K5" s="7">
        <v>0</v>
      </c>
      <c r="L5" s="30">
        <v>350000</v>
      </c>
      <c r="M5" s="28">
        <v>42837</v>
      </c>
      <c r="N5" s="1" t="s">
        <v>129</v>
      </c>
      <c r="O5" s="8">
        <v>350000</v>
      </c>
      <c r="P5" s="30">
        <v>875</v>
      </c>
      <c r="Q5" s="1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258</v>
      </c>
      <c r="F6" s="1" t="s">
        <v>259</v>
      </c>
      <c r="G6" s="15">
        <v>0.03</v>
      </c>
      <c r="H6" s="2" t="s">
        <v>96</v>
      </c>
      <c r="I6" s="1" t="s">
        <v>96</v>
      </c>
      <c r="J6" s="1" t="s">
        <v>96</v>
      </c>
      <c r="K6" s="7">
        <v>0</v>
      </c>
      <c r="L6" s="30">
        <v>322222</v>
      </c>
      <c r="M6" s="28">
        <v>42837</v>
      </c>
      <c r="N6" s="1" t="s">
        <v>129</v>
      </c>
      <c r="O6" s="8">
        <v>322222</v>
      </c>
      <c r="P6" s="30">
        <v>805.55499999999995</v>
      </c>
      <c r="Q6" s="1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258</v>
      </c>
      <c r="F7" s="1" t="s">
        <v>259</v>
      </c>
      <c r="G7" s="15">
        <v>0.03</v>
      </c>
      <c r="H7" s="2" t="s">
        <v>96</v>
      </c>
      <c r="I7" s="1" t="s">
        <v>96</v>
      </c>
      <c r="J7" s="1" t="s">
        <v>96</v>
      </c>
      <c r="K7" s="7">
        <v>0</v>
      </c>
      <c r="L7" s="30">
        <v>294444</v>
      </c>
      <c r="M7" s="28">
        <v>42837</v>
      </c>
      <c r="N7" s="1" t="s">
        <v>129</v>
      </c>
      <c r="O7" s="8">
        <v>294444</v>
      </c>
      <c r="P7" s="30">
        <v>736.11</v>
      </c>
      <c r="Q7" s="1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258</v>
      </c>
      <c r="F8" s="1" t="s">
        <v>259</v>
      </c>
      <c r="G8" s="15">
        <v>0.03</v>
      </c>
      <c r="H8" s="2" t="s">
        <v>96</v>
      </c>
      <c r="I8" s="1" t="s">
        <v>96</v>
      </c>
      <c r="J8" s="1" t="s">
        <v>96</v>
      </c>
      <c r="K8" s="7">
        <v>0</v>
      </c>
      <c r="L8" s="30">
        <v>266666</v>
      </c>
      <c r="M8" s="28">
        <v>42837</v>
      </c>
      <c r="N8" s="1" t="s">
        <v>129</v>
      </c>
      <c r="O8" s="8">
        <v>266666</v>
      </c>
      <c r="P8" s="30">
        <v>666.66499999999996</v>
      </c>
      <c r="Q8" s="1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258</v>
      </c>
      <c r="F11" s="1" t="s">
        <v>259</v>
      </c>
      <c r="G11" s="1" t="s">
        <v>140</v>
      </c>
      <c r="H11" s="1" t="s">
        <v>169</v>
      </c>
      <c r="I11" s="10">
        <v>40000</v>
      </c>
      <c r="J11" s="32">
        <v>262500</v>
      </c>
      <c r="K11" s="1" t="s">
        <v>143</v>
      </c>
      <c r="L11" s="1" t="s">
        <v>144</v>
      </c>
      <c r="M11" s="1" t="s">
        <v>146</v>
      </c>
      <c r="N11" s="1" t="s">
        <v>96</v>
      </c>
      <c r="O11" s="1" t="s">
        <v>148</v>
      </c>
      <c r="P11" s="2">
        <v>42885</v>
      </c>
      <c r="Q11" s="1" t="s">
        <v>96</v>
      </c>
      <c r="R11" s="1" t="s">
        <v>149</v>
      </c>
      <c r="S11" s="2">
        <v>42974</v>
      </c>
      <c r="T11" s="9">
        <v>120000</v>
      </c>
      <c r="U11" s="1" t="s">
        <v>152</v>
      </c>
      <c r="V11" s="31">
        <v>88375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258</v>
      </c>
      <c r="F12" s="1" t="s">
        <v>259</v>
      </c>
      <c r="G12" s="1" t="s">
        <v>140</v>
      </c>
      <c r="H12" s="1" t="s">
        <v>169</v>
      </c>
      <c r="I12" s="10">
        <v>40000</v>
      </c>
      <c r="J12" s="32">
        <v>199999.5</v>
      </c>
      <c r="K12" s="1" t="s">
        <v>143</v>
      </c>
      <c r="L12" s="1" t="s">
        <v>144</v>
      </c>
      <c r="M12" s="1" t="s">
        <v>146</v>
      </c>
      <c r="N12" s="1" t="s">
        <v>96</v>
      </c>
      <c r="O12" s="1" t="s">
        <v>148</v>
      </c>
      <c r="P12" s="2">
        <v>42885</v>
      </c>
      <c r="Q12" s="1" t="s">
        <v>96</v>
      </c>
      <c r="R12" s="1" t="s">
        <v>149</v>
      </c>
      <c r="S12" s="2">
        <v>42974</v>
      </c>
      <c r="T12" s="9">
        <v>205750.66500000001</v>
      </c>
      <c r="U12" s="1" t="s">
        <v>152</v>
      </c>
      <c r="V12" s="31">
        <v>67333.164999999994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258</v>
      </c>
      <c r="F15" s="1" t="s">
        <v>259</v>
      </c>
      <c r="G15" s="1" t="s">
        <v>166</v>
      </c>
      <c r="H15" s="1" t="s">
        <v>130</v>
      </c>
      <c r="O15" s="8"/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258</v>
      </c>
      <c r="F16" s="1" t="s">
        <v>259</v>
      </c>
      <c r="G16" s="1" t="s">
        <v>166</v>
      </c>
      <c r="H16" s="1" t="s">
        <v>132</v>
      </c>
    </row>
    <row r="17" spans="1:16" ht="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258</v>
      </c>
      <c r="F17" s="1" t="s">
        <v>259</v>
      </c>
      <c r="G17" s="1" t="s">
        <v>260</v>
      </c>
      <c r="H17" s="1" t="s">
        <v>131</v>
      </c>
      <c r="O17"/>
      <c r="P17"/>
    </row>
    <row r="18" spans="1:16" ht="15" x14ac:dyDescent="0.25">
      <c r="O18"/>
      <c r="P18"/>
    </row>
    <row r="19" spans="1:16" ht="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  <c r="O19"/>
      <c r="P19"/>
    </row>
    <row r="21" spans="1:16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3" spans="1:16" x14ac:dyDescent="0.25">
      <c r="A23" s="1" t="s">
        <v>58</v>
      </c>
      <c r="B23" s="47" t="s">
        <v>1</v>
      </c>
      <c r="C23" s="5" t="s">
        <v>2</v>
      </c>
      <c r="D23" s="5" t="s">
        <v>3</v>
      </c>
      <c r="E23" s="5" t="s">
        <v>56</v>
      </c>
      <c r="F23" s="5" t="s">
        <v>59</v>
      </c>
      <c r="G23" s="5" t="s">
        <v>60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65</v>
      </c>
      <c r="M23" s="5" t="s">
        <v>66</v>
      </c>
      <c r="N23" s="5" t="s">
        <v>67</v>
      </c>
      <c r="O23" s="5" t="s">
        <v>68</v>
      </c>
    </row>
    <row r="25" spans="1:16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6" spans="1:16" x14ac:dyDescent="0.25">
      <c r="A26" s="1" t="s">
        <v>69</v>
      </c>
      <c r="B26" s="48">
        <v>43373</v>
      </c>
      <c r="C26" s="1" t="s">
        <v>166</v>
      </c>
      <c r="D26" s="1" t="s">
        <v>166</v>
      </c>
      <c r="E26" s="1" t="s">
        <v>260</v>
      </c>
      <c r="F26" s="1" t="s">
        <v>162</v>
      </c>
      <c r="G26" s="2">
        <v>42885</v>
      </c>
    </row>
    <row r="27" spans="1:16" x14ac:dyDescent="0.25">
      <c r="A27" s="1" t="s">
        <v>69</v>
      </c>
      <c r="B27" s="48">
        <v>43404</v>
      </c>
      <c r="C27" s="1" t="s">
        <v>166</v>
      </c>
      <c r="D27" s="1" t="s">
        <v>166</v>
      </c>
      <c r="E27" s="1" t="s">
        <v>260</v>
      </c>
      <c r="F27" s="1" t="s">
        <v>162</v>
      </c>
      <c r="G27" s="2">
        <v>42885</v>
      </c>
    </row>
    <row r="28" spans="1:16" x14ac:dyDescent="0.25">
      <c r="A28" s="1" t="s">
        <v>69</v>
      </c>
      <c r="B28" s="48">
        <v>43434</v>
      </c>
      <c r="C28" s="1" t="s">
        <v>166</v>
      </c>
      <c r="D28" s="1" t="s">
        <v>166</v>
      </c>
      <c r="E28" s="1" t="s">
        <v>260</v>
      </c>
      <c r="F28" s="1" t="s">
        <v>162</v>
      </c>
      <c r="G28" s="2">
        <v>42885</v>
      </c>
    </row>
    <row r="29" spans="1:16" x14ac:dyDescent="0.25">
      <c r="A29" s="1" t="s">
        <v>69</v>
      </c>
      <c r="B29" s="48">
        <v>43465</v>
      </c>
      <c r="C29" s="1" t="s">
        <v>166</v>
      </c>
      <c r="D29" s="1" t="s">
        <v>166</v>
      </c>
      <c r="E29" s="1" t="s">
        <v>260</v>
      </c>
      <c r="F29" s="1" t="s">
        <v>162</v>
      </c>
      <c r="G29" s="2">
        <v>42885</v>
      </c>
    </row>
    <row r="30" spans="1:16" ht="15" x14ac:dyDescent="0.25">
      <c r="H30"/>
    </row>
    <row r="31" spans="1:16" ht="15" x14ac:dyDescent="0.25">
      <c r="A31" s="1" t="s">
        <v>73</v>
      </c>
      <c r="B31" s="47" t="s">
        <v>1</v>
      </c>
      <c r="C31" s="5" t="s">
        <v>2</v>
      </c>
      <c r="D31" s="5" t="s">
        <v>3</v>
      </c>
      <c r="E31" s="5" t="s">
        <v>51</v>
      </c>
      <c r="F31" s="5" t="s">
        <v>72</v>
      </c>
      <c r="H31"/>
    </row>
    <row r="32" spans="1:16" ht="15" x14ac:dyDescent="0.25">
      <c r="A32" s="1" t="s">
        <v>73</v>
      </c>
      <c r="B32" s="48">
        <v>43373</v>
      </c>
      <c r="C32" s="1" t="s">
        <v>166</v>
      </c>
      <c r="D32" s="1" t="s">
        <v>166</v>
      </c>
      <c r="E32" s="1" t="s">
        <v>260</v>
      </c>
      <c r="F32" s="6">
        <v>1</v>
      </c>
      <c r="H32"/>
    </row>
    <row r="33" spans="1:26" x14ac:dyDescent="0.25">
      <c r="A33" s="1" t="s">
        <v>73</v>
      </c>
      <c r="B33" s="48">
        <v>43404</v>
      </c>
      <c r="C33" s="1" t="s">
        <v>166</v>
      </c>
      <c r="D33" s="1" t="s">
        <v>166</v>
      </c>
      <c r="E33" s="1" t="s">
        <v>260</v>
      </c>
      <c r="F33" s="6">
        <v>1</v>
      </c>
    </row>
    <row r="34" spans="1:26" x14ac:dyDescent="0.25">
      <c r="A34" s="1" t="s">
        <v>73</v>
      </c>
      <c r="B34" s="48">
        <v>43434</v>
      </c>
      <c r="C34" s="1" t="s">
        <v>166</v>
      </c>
      <c r="D34" s="1" t="s">
        <v>166</v>
      </c>
      <c r="E34" s="1" t="s">
        <v>260</v>
      </c>
      <c r="F34" s="6">
        <v>1</v>
      </c>
    </row>
    <row r="35" spans="1:26" x14ac:dyDescent="0.25">
      <c r="A35" s="1" t="s">
        <v>73</v>
      </c>
      <c r="B35" s="48">
        <v>43465</v>
      </c>
      <c r="C35" s="1" t="s">
        <v>166</v>
      </c>
      <c r="D35" s="1" t="s">
        <v>166</v>
      </c>
      <c r="E35" s="1" t="s">
        <v>260</v>
      </c>
      <c r="F35" s="6">
        <v>1</v>
      </c>
    </row>
    <row r="37" spans="1:26" x14ac:dyDescent="0.25">
      <c r="A37" s="1" t="s">
        <v>74</v>
      </c>
      <c r="B37" s="47" t="s">
        <v>1</v>
      </c>
      <c r="C37" s="5" t="s">
        <v>2</v>
      </c>
      <c r="D37" s="5" t="s">
        <v>51</v>
      </c>
      <c r="E37" s="5" t="s">
        <v>75</v>
      </c>
      <c r="F37" s="5" t="s">
        <v>76</v>
      </c>
      <c r="G37" s="5" t="s">
        <v>77</v>
      </c>
      <c r="H37" s="5" t="s">
        <v>78</v>
      </c>
      <c r="I37" s="5" t="s">
        <v>79</v>
      </c>
      <c r="J37" s="5" t="s">
        <v>80</v>
      </c>
      <c r="K37" s="5" t="s">
        <v>81</v>
      </c>
      <c r="L37" s="5" t="s">
        <v>82</v>
      </c>
      <c r="M37" s="5" t="s">
        <v>83</v>
      </c>
      <c r="N37" s="5" t="s">
        <v>84</v>
      </c>
      <c r="O37" s="5" t="s">
        <v>85</v>
      </c>
      <c r="P37" s="5" t="s">
        <v>376</v>
      </c>
      <c r="Q37" s="5" t="s">
        <v>377</v>
      </c>
      <c r="R37" s="5" t="s">
        <v>165</v>
      </c>
      <c r="S37" s="5" t="s">
        <v>86</v>
      </c>
      <c r="T37" s="5" t="s">
        <v>385</v>
      </c>
      <c r="U37" s="5" t="s">
        <v>87</v>
      </c>
      <c r="V37" s="5" t="s">
        <v>378</v>
      </c>
      <c r="W37" s="5" t="s">
        <v>379</v>
      </c>
      <c r="X37" s="5" t="s">
        <v>382</v>
      </c>
      <c r="Y37" s="5" t="s">
        <v>381</v>
      </c>
      <c r="Z37" s="5" t="s">
        <v>380</v>
      </c>
    </row>
    <row r="38" spans="1:26" x14ac:dyDescent="0.25">
      <c r="A38" s="1" t="s">
        <v>74</v>
      </c>
      <c r="B38" s="48">
        <v>43373</v>
      </c>
      <c r="C38" s="1" t="s">
        <v>166</v>
      </c>
      <c r="D38" s="1" t="s">
        <v>260</v>
      </c>
      <c r="E38" s="1" t="s">
        <v>96</v>
      </c>
      <c r="F38" s="1" t="s">
        <v>261</v>
      </c>
      <c r="G38" s="1" t="s">
        <v>260</v>
      </c>
      <c r="H38" s="1" t="s">
        <v>260</v>
      </c>
      <c r="I38" s="1" t="s">
        <v>260</v>
      </c>
      <c r="J38" s="1" t="s">
        <v>262</v>
      </c>
      <c r="K38" s="1" t="s">
        <v>263</v>
      </c>
      <c r="L38" s="1" t="s">
        <v>182</v>
      </c>
      <c r="M38" s="16" t="s">
        <v>185</v>
      </c>
      <c r="N38" s="1" t="s">
        <v>264</v>
      </c>
      <c r="O38" s="1" t="s">
        <v>171</v>
      </c>
      <c r="P38" s="1" t="s">
        <v>227</v>
      </c>
      <c r="Q38" s="1" t="s">
        <v>90</v>
      </c>
      <c r="R38" s="16">
        <v>76.209999999999994</v>
      </c>
      <c r="S38" s="16" t="s">
        <v>95</v>
      </c>
      <c r="T38" s="67">
        <v>43066</v>
      </c>
      <c r="U38" s="1" t="s">
        <v>98</v>
      </c>
      <c r="V38" s="61">
        <v>43100</v>
      </c>
      <c r="W38" s="23">
        <v>500</v>
      </c>
      <c r="X38" s="60">
        <v>37147540</v>
      </c>
      <c r="Y38" s="60">
        <v>33457437</v>
      </c>
      <c r="Z38" s="1" t="s">
        <v>89</v>
      </c>
    </row>
    <row r="39" spans="1:26" x14ac:dyDescent="0.25">
      <c r="A39" s="1" t="s">
        <v>74</v>
      </c>
      <c r="B39" s="48">
        <v>43373</v>
      </c>
      <c r="C39" s="1" t="s">
        <v>166</v>
      </c>
      <c r="D39" s="1" t="s">
        <v>166</v>
      </c>
      <c r="E39" s="1" t="s">
        <v>180</v>
      </c>
      <c r="F39" s="16" t="s">
        <v>334</v>
      </c>
      <c r="G39" s="1" t="s">
        <v>89</v>
      </c>
      <c r="H39" s="1" t="s">
        <v>89</v>
      </c>
      <c r="I39" s="1" t="s">
        <v>89</v>
      </c>
      <c r="J39" s="1" t="s">
        <v>178</v>
      </c>
      <c r="K39" s="1" t="s">
        <v>179</v>
      </c>
      <c r="L39" s="1" t="s">
        <v>182</v>
      </c>
      <c r="M39" s="16" t="s">
        <v>185</v>
      </c>
      <c r="N39" s="1" t="s">
        <v>181</v>
      </c>
      <c r="O39" s="1" t="s">
        <v>171</v>
      </c>
      <c r="P39" s="1" t="s">
        <v>186</v>
      </c>
      <c r="Q39" s="1" t="s">
        <v>91</v>
      </c>
      <c r="R39" s="16">
        <v>64.099999999999994</v>
      </c>
      <c r="S39" s="16" t="s">
        <v>89</v>
      </c>
      <c r="T39" s="68" t="s">
        <v>89</v>
      </c>
      <c r="U39" s="1" t="s">
        <v>89</v>
      </c>
      <c r="V39" s="61" t="s">
        <v>89</v>
      </c>
      <c r="W39" s="61" t="s">
        <v>89</v>
      </c>
      <c r="X39" s="61" t="s">
        <v>89</v>
      </c>
      <c r="Y39" s="61" t="s">
        <v>89</v>
      </c>
      <c r="Z39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custom" showInputMessage="1" showErrorMessage="1" sqref="O5:O8">
      <formula1>ISNUMBER(O5)</formula1>
    </dataValidation>
    <dataValidation type="list" showInputMessage="1" showErrorMessage="1" sqref="U11:U12 Z38:Z39 U38:U39 S38:S39 Q38:Q39 F26:F29 H15:H17 AB2 Z2 R11:R12 Q2 O2 G2:J2 N5:N8 I5:I8 G11:H12 K11:M12 O11:O12 T2:W2">
      <formula1>#REF!</formula1>
    </dataValidation>
    <dataValidation type="list" showDropDown="1" showInputMessage="1" sqref="X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45" style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14062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258</v>
      </c>
      <c r="F2" s="1" t="s">
        <v>265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42167</v>
      </c>
      <c r="L2" s="1" t="s">
        <v>96</v>
      </c>
      <c r="M2" s="6" t="s">
        <v>96</v>
      </c>
      <c r="N2" s="6" t="s">
        <v>96</v>
      </c>
      <c r="O2" s="1" t="s">
        <v>96</v>
      </c>
      <c r="P2" s="6">
        <v>0.04</v>
      </c>
      <c r="Q2" s="1" t="s">
        <v>117</v>
      </c>
      <c r="R2" s="2">
        <v>43281</v>
      </c>
      <c r="S2" s="8">
        <v>1000000</v>
      </c>
      <c r="T2" s="1" t="s">
        <v>113</v>
      </c>
      <c r="U2" s="1" t="s">
        <v>119</v>
      </c>
      <c r="V2" s="1" t="s">
        <v>124</v>
      </c>
      <c r="W2" s="1" t="s">
        <v>22</v>
      </c>
      <c r="X2" s="1" t="s">
        <v>138</v>
      </c>
      <c r="Y2" s="2">
        <v>42185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258</v>
      </c>
      <c r="F5" s="1" t="s">
        <v>265</v>
      </c>
      <c r="G5" s="15" t="s">
        <v>96</v>
      </c>
      <c r="H5" s="2" t="s">
        <v>96</v>
      </c>
      <c r="I5" s="1" t="s">
        <v>96</v>
      </c>
      <c r="J5" s="1" t="s">
        <v>96</v>
      </c>
      <c r="K5" s="75">
        <v>0</v>
      </c>
      <c r="L5" s="30">
        <v>270000</v>
      </c>
      <c r="M5" s="28">
        <v>42885</v>
      </c>
      <c r="N5" s="1" t="s">
        <v>129</v>
      </c>
      <c r="O5" s="8">
        <v>270000</v>
      </c>
      <c r="P5" s="32" t="s">
        <v>96</v>
      </c>
      <c r="Q5" s="1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258</v>
      </c>
      <c r="F6" s="1" t="s">
        <v>265</v>
      </c>
      <c r="G6" s="6" t="s">
        <v>96</v>
      </c>
      <c r="H6" s="2" t="s">
        <v>96</v>
      </c>
      <c r="I6" s="1" t="s">
        <v>96</v>
      </c>
      <c r="J6" s="1" t="s">
        <v>96</v>
      </c>
      <c r="K6" s="75" t="s">
        <v>89</v>
      </c>
      <c r="L6" s="75" t="s">
        <v>89</v>
      </c>
      <c r="M6" s="16" t="s">
        <v>96</v>
      </c>
      <c r="N6" s="1" t="s">
        <v>129</v>
      </c>
      <c r="O6" s="10">
        <v>0</v>
      </c>
      <c r="P6" s="32" t="s">
        <v>96</v>
      </c>
      <c r="Q6" s="1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258</v>
      </c>
      <c r="F7" s="1" t="s">
        <v>265</v>
      </c>
      <c r="G7" s="6" t="s">
        <v>96</v>
      </c>
      <c r="H7" s="2" t="s">
        <v>96</v>
      </c>
      <c r="I7" s="1" t="s">
        <v>96</v>
      </c>
      <c r="J7" s="1" t="s">
        <v>96</v>
      </c>
      <c r="K7" s="75" t="s">
        <v>89</v>
      </c>
      <c r="L7" s="75" t="s">
        <v>89</v>
      </c>
      <c r="M7" s="16" t="s">
        <v>96</v>
      </c>
      <c r="N7" s="1" t="s">
        <v>129</v>
      </c>
      <c r="O7" s="10">
        <v>0</v>
      </c>
      <c r="P7" s="32" t="s">
        <v>96</v>
      </c>
      <c r="Q7" s="1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258</v>
      </c>
      <c r="F8" s="1" t="s">
        <v>265</v>
      </c>
      <c r="G8" s="6" t="s">
        <v>96</v>
      </c>
      <c r="H8" s="2" t="s">
        <v>96</v>
      </c>
      <c r="I8" s="1" t="s">
        <v>96</v>
      </c>
      <c r="J8" s="1" t="s">
        <v>96</v>
      </c>
      <c r="K8" s="75" t="s">
        <v>89</v>
      </c>
      <c r="L8" s="75" t="s">
        <v>89</v>
      </c>
      <c r="M8" s="16" t="s">
        <v>96</v>
      </c>
      <c r="N8" s="1" t="s">
        <v>129</v>
      </c>
      <c r="O8" s="10">
        <v>0</v>
      </c>
      <c r="P8" s="32" t="s">
        <v>96</v>
      </c>
      <c r="Q8" s="1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258</v>
      </c>
      <c r="F11" s="1" t="s">
        <v>265</v>
      </c>
      <c r="G11" s="1" t="s">
        <v>140</v>
      </c>
      <c r="H11" s="1" t="s">
        <v>169</v>
      </c>
      <c r="I11" s="10">
        <v>0</v>
      </c>
      <c r="J11" s="32">
        <v>270000</v>
      </c>
      <c r="K11" s="1" t="s">
        <v>143</v>
      </c>
      <c r="L11" s="1" t="s">
        <v>144</v>
      </c>
      <c r="M11" s="1" t="s">
        <v>146</v>
      </c>
      <c r="N11" s="1" t="s">
        <v>96</v>
      </c>
      <c r="O11" s="16" t="s">
        <v>148</v>
      </c>
      <c r="P11" s="2">
        <v>42885</v>
      </c>
      <c r="Q11" s="1" t="s">
        <v>96</v>
      </c>
      <c r="R11" s="1" t="s">
        <v>149</v>
      </c>
      <c r="S11" s="2">
        <v>42974</v>
      </c>
      <c r="T11" s="9">
        <v>150000</v>
      </c>
      <c r="U11" s="1" t="s">
        <v>152</v>
      </c>
      <c r="V11" s="34">
        <v>0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258</v>
      </c>
      <c r="F12" s="1" t="s">
        <v>265</v>
      </c>
      <c r="G12" s="1" t="s">
        <v>96</v>
      </c>
      <c r="H12" s="1" t="s">
        <v>141</v>
      </c>
      <c r="I12" s="10">
        <v>270000</v>
      </c>
      <c r="J12" s="10" t="s">
        <v>96</v>
      </c>
      <c r="K12" s="1" t="s">
        <v>96</v>
      </c>
      <c r="L12" s="1" t="s">
        <v>96</v>
      </c>
      <c r="M12" s="75" t="s">
        <v>89</v>
      </c>
      <c r="N12" s="1" t="s">
        <v>96</v>
      </c>
      <c r="O12" s="16" t="s">
        <v>148</v>
      </c>
      <c r="P12" s="2" t="s">
        <v>96</v>
      </c>
      <c r="Q12" s="1" t="s">
        <v>96</v>
      </c>
      <c r="R12" s="16" t="s">
        <v>89</v>
      </c>
      <c r="S12" s="2" t="s">
        <v>96</v>
      </c>
      <c r="T12" s="9">
        <v>150000</v>
      </c>
      <c r="U12" s="1" t="s">
        <v>96</v>
      </c>
      <c r="V12" s="31" t="s">
        <v>96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258</v>
      </c>
      <c r="F15" s="1" t="s">
        <v>265</v>
      </c>
      <c r="G15" s="1" t="s">
        <v>166</v>
      </c>
      <c r="H15" s="1" t="s">
        <v>130</v>
      </c>
      <c r="O15" s="8"/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258</v>
      </c>
      <c r="F16" s="1" t="s">
        <v>265</v>
      </c>
      <c r="G16" s="1" t="s">
        <v>166</v>
      </c>
      <c r="H16" s="1" t="s">
        <v>132</v>
      </c>
    </row>
    <row r="17" spans="1:26" ht="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258</v>
      </c>
      <c r="F17" s="1" t="s">
        <v>265</v>
      </c>
      <c r="G17" s="1" t="s">
        <v>260</v>
      </c>
      <c r="H17" s="1" t="s">
        <v>131</v>
      </c>
      <c r="O17"/>
      <c r="P17"/>
    </row>
    <row r="18" spans="1:26" ht="15" x14ac:dyDescent="0.25">
      <c r="O18"/>
      <c r="P18"/>
    </row>
    <row r="19" spans="1:26" ht="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  <c r="O19"/>
      <c r="P19"/>
    </row>
    <row r="21" spans="1:26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3" spans="1:26" x14ac:dyDescent="0.25">
      <c r="A23" s="1" t="s">
        <v>58</v>
      </c>
      <c r="B23" s="47" t="s">
        <v>1</v>
      </c>
      <c r="C23" s="5" t="s">
        <v>2</v>
      </c>
      <c r="D23" s="5" t="s">
        <v>3</v>
      </c>
      <c r="E23" s="5" t="s">
        <v>56</v>
      </c>
      <c r="F23" s="5" t="s">
        <v>59</v>
      </c>
      <c r="G23" s="5" t="s">
        <v>60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65</v>
      </c>
      <c r="M23" s="5" t="s">
        <v>66</v>
      </c>
      <c r="N23" s="5" t="s">
        <v>67</v>
      </c>
      <c r="O23" s="5" t="s">
        <v>68</v>
      </c>
    </row>
    <row r="25" spans="1:26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6" spans="1:26" x14ac:dyDescent="0.25">
      <c r="A26" s="1" t="s">
        <v>69</v>
      </c>
      <c r="B26" s="48">
        <v>43373</v>
      </c>
      <c r="C26" s="1" t="s">
        <v>166</v>
      </c>
      <c r="D26" s="1" t="s">
        <v>166</v>
      </c>
      <c r="E26" s="1" t="s">
        <v>260</v>
      </c>
      <c r="F26" s="1" t="s">
        <v>162</v>
      </c>
      <c r="G26" s="2">
        <v>42885</v>
      </c>
    </row>
    <row r="27" spans="1:26" ht="15" x14ac:dyDescent="0.25">
      <c r="H27"/>
    </row>
    <row r="28" spans="1:26" ht="15" x14ac:dyDescent="0.25">
      <c r="A28" s="1" t="s">
        <v>73</v>
      </c>
      <c r="B28" s="47" t="s">
        <v>1</v>
      </c>
      <c r="C28" s="5" t="s">
        <v>2</v>
      </c>
      <c r="D28" s="5" t="s">
        <v>3</v>
      </c>
      <c r="E28" s="5" t="s">
        <v>51</v>
      </c>
      <c r="F28" s="5" t="s">
        <v>72</v>
      </c>
      <c r="H28"/>
    </row>
    <row r="29" spans="1:26" ht="15" x14ac:dyDescent="0.25">
      <c r="A29" s="1" t="s">
        <v>73</v>
      </c>
      <c r="B29" s="48">
        <v>43373</v>
      </c>
      <c r="C29" s="1" t="s">
        <v>166</v>
      </c>
      <c r="D29" s="1" t="s">
        <v>166</v>
      </c>
      <c r="E29" s="1" t="s">
        <v>260</v>
      </c>
      <c r="F29" s="6">
        <v>1</v>
      </c>
      <c r="H29"/>
    </row>
    <row r="31" spans="1:26" x14ac:dyDescent="0.25">
      <c r="A31" s="1" t="s">
        <v>74</v>
      </c>
      <c r="B31" s="47" t="s">
        <v>1</v>
      </c>
      <c r="C31" s="5" t="s">
        <v>2</v>
      </c>
      <c r="D31" s="5" t="s">
        <v>51</v>
      </c>
      <c r="E31" s="5" t="s">
        <v>75</v>
      </c>
      <c r="F31" s="5" t="s">
        <v>76</v>
      </c>
      <c r="G31" s="5" t="s">
        <v>77</v>
      </c>
      <c r="H31" s="5" t="s">
        <v>78</v>
      </c>
      <c r="I31" s="5" t="s">
        <v>79</v>
      </c>
      <c r="J31" s="5" t="s">
        <v>80</v>
      </c>
      <c r="K31" s="5" t="s">
        <v>81</v>
      </c>
      <c r="L31" s="5" t="s">
        <v>82</v>
      </c>
      <c r="M31" s="5" t="s">
        <v>83</v>
      </c>
      <c r="N31" s="5" t="s">
        <v>84</v>
      </c>
      <c r="O31" s="5" t="s">
        <v>85</v>
      </c>
      <c r="P31" s="5" t="s">
        <v>376</v>
      </c>
      <c r="Q31" s="5" t="s">
        <v>377</v>
      </c>
      <c r="R31" s="5" t="s">
        <v>165</v>
      </c>
      <c r="S31" s="5" t="s">
        <v>86</v>
      </c>
      <c r="T31" s="5" t="s">
        <v>385</v>
      </c>
      <c r="U31" s="5" t="s">
        <v>87</v>
      </c>
      <c r="V31" s="5" t="s">
        <v>378</v>
      </c>
      <c r="W31" s="5" t="s">
        <v>379</v>
      </c>
      <c r="X31" s="5" t="s">
        <v>382</v>
      </c>
      <c r="Y31" s="5" t="s">
        <v>381</v>
      </c>
      <c r="Z31" s="5" t="s">
        <v>380</v>
      </c>
    </row>
    <row r="32" spans="1:26" x14ac:dyDescent="0.25">
      <c r="A32" s="1" t="s">
        <v>74</v>
      </c>
      <c r="B32" s="48">
        <v>43373</v>
      </c>
      <c r="C32" s="1" t="s">
        <v>166</v>
      </c>
      <c r="D32" s="1" t="s">
        <v>260</v>
      </c>
      <c r="E32" s="1" t="s">
        <v>96</v>
      </c>
      <c r="F32" s="1" t="s">
        <v>261</v>
      </c>
      <c r="G32" s="1" t="s">
        <v>260</v>
      </c>
      <c r="H32" s="1" t="s">
        <v>260</v>
      </c>
      <c r="I32" s="1" t="s">
        <v>260</v>
      </c>
      <c r="J32" s="1" t="s">
        <v>262</v>
      </c>
      <c r="K32" s="1" t="s">
        <v>263</v>
      </c>
      <c r="L32" s="1" t="s">
        <v>182</v>
      </c>
      <c r="M32" s="16" t="s">
        <v>185</v>
      </c>
      <c r="N32" s="1" t="s">
        <v>264</v>
      </c>
      <c r="O32" s="1" t="s">
        <v>171</v>
      </c>
      <c r="P32" s="1" t="s">
        <v>227</v>
      </c>
      <c r="Q32" s="1" t="s">
        <v>90</v>
      </c>
      <c r="R32" s="16">
        <v>76.209999999999994</v>
      </c>
      <c r="S32" s="16" t="s">
        <v>95</v>
      </c>
      <c r="T32" s="67">
        <v>43066</v>
      </c>
      <c r="U32" s="1" t="s">
        <v>98</v>
      </c>
      <c r="V32" s="61">
        <v>43100</v>
      </c>
      <c r="W32" s="23">
        <v>500</v>
      </c>
      <c r="X32" s="60">
        <v>37147540</v>
      </c>
      <c r="Y32" s="60">
        <v>33457437</v>
      </c>
      <c r="Z32" s="1" t="s">
        <v>89</v>
      </c>
    </row>
    <row r="33" spans="1:26" x14ac:dyDescent="0.25">
      <c r="A33" s="1" t="s">
        <v>74</v>
      </c>
      <c r="B33" s="48">
        <v>43373</v>
      </c>
      <c r="C33" s="1" t="s">
        <v>166</v>
      </c>
      <c r="D33" s="1" t="s">
        <v>166</v>
      </c>
      <c r="E33" s="1" t="s">
        <v>180</v>
      </c>
      <c r="F33" s="16" t="s">
        <v>334</v>
      </c>
      <c r="G33" s="1" t="s">
        <v>89</v>
      </c>
      <c r="H33" s="1" t="s">
        <v>89</v>
      </c>
      <c r="I33" s="1" t="s">
        <v>89</v>
      </c>
      <c r="J33" s="1" t="s">
        <v>178</v>
      </c>
      <c r="K33" s="1" t="s">
        <v>179</v>
      </c>
      <c r="L33" s="1" t="s">
        <v>182</v>
      </c>
      <c r="M33" s="16" t="s">
        <v>185</v>
      </c>
      <c r="N33" s="1" t="s">
        <v>181</v>
      </c>
      <c r="O33" s="1" t="s">
        <v>171</v>
      </c>
      <c r="P33" s="1" t="s">
        <v>186</v>
      </c>
      <c r="Q33" s="1" t="s">
        <v>91</v>
      </c>
      <c r="R33" s="16">
        <v>64.099999999999994</v>
      </c>
      <c r="S33" s="16" t="s">
        <v>89</v>
      </c>
      <c r="T33" s="68" t="s">
        <v>89</v>
      </c>
      <c r="U33" s="1" t="s">
        <v>89</v>
      </c>
      <c r="V33" s="61" t="s">
        <v>89</v>
      </c>
      <c r="W33" s="61" t="s">
        <v>89</v>
      </c>
      <c r="X33" s="61" t="s">
        <v>89</v>
      </c>
      <c r="Y33" s="61" t="s">
        <v>89</v>
      </c>
      <c r="Z33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custom" showInputMessage="1" showErrorMessage="1" sqref="O5:O8">
      <formula1>ISNUMBER(O5)</formula1>
    </dataValidation>
    <dataValidation type="list" showInputMessage="1" showErrorMessage="1" sqref="Z32:Z33 U11:U12 U32:U33 O11:O12 R11 G11:H12 I5:I8 N5:N8 O2 Q2 T2:X2 Z2 AB2 H15:H17 F26 G2:J2 Q32:Q33 S32:S33 K11:L12 M11">
      <formula1>#REF!</formula1>
    </dataValidation>
    <dataValidation showInputMessage="1" showErrorMessage="1" sqref="R12"/>
  </dataValidations>
  <pageMargins left="0.7" right="0.7" top="0.75" bottom="0.75" header="0.3" footer="0.3"/>
  <pageSetup paperSize="9" orientation="portrait"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1.710937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140625" style="1" bestFit="1" customWidth="1"/>
    <col min="26" max="26" width="13.42578125" style="1" bestFit="1" customWidth="1"/>
    <col min="27" max="27" width="21.710937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6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6" t="s">
        <v>0</v>
      </c>
      <c r="B2" s="48">
        <v>43373</v>
      </c>
      <c r="C2" s="1" t="s">
        <v>166</v>
      </c>
      <c r="D2" s="1" t="s">
        <v>166</v>
      </c>
      <c r="E2" s="1" t="s">
        <v>351</v>
      </c>
      <c r="F2" s="1" t="s">
        <v>266</v>
      </c>
      <c r="G2" s="1" t="s">
        <v>108</v>
      </c>
      <c r="H2" s="1" t="s">
        <v>168</v>
      </c>
      <c r="I2" s="1" t="s">
        <v>164</v>
      </c>
      <c r="J2" s="1" t="s">
        <v>112</v>
      </c>
      <c r="K2" s="28">
        <v>42867</v>
      </c>
      <c r="L2" s="61">
        <v>43434</v>
      </c>
      <c r="M2" s="6">
        <v>3.1E-2</v>
      </c>
      <c r="N2" s="6" t="s">
        <v>96</v>
      </c>
      <c r="O2" s="1" t="s">
        <v>96</v>
      </c>
      <c r="P2" s="6">
        <v>0.02</v>
      </c>
      <c r="Q2" s="1" t="s">
        <v>117</v>
      </c>
      <c r="R2" s="28">
        <v>46568</v>
      </c>
      <c r="S2" s="8">
        <v>15000000</v>
      </c>
      <c r="T2" s="1" t="s">
        <v>113</v>
      </c>
      <c r="U2" s="1" t="s">
        <v>119</v>
      </c>
      <c r="V2" s="1" t="s">
        <v>122</v>
      </c>
      <c r="W2" s="1" t="s">
        <v>125</v>
      </c>
      <c r="X2" s="1" t="s">
        <v>139</v>
      </c>
      <c r="Y2" s="2">
        <v>42916</v>
      </c>
      <c r="Z2" s="1" t="s">
        <v>126</v>
      </c>
      <c r="AA2" s="1" t="s">
        <v>351</v>
      </c>
      <c r="AB2" s="1" t="s">
        <v>111</v>
      </c>
      <c r="AC2" s="1" t="s">
        <v>96</v>
      </c>
    </row>
    <row r="3" spans="1:29" x14ac:dyDescent="0.25">
      <c r="A3" s="16" t="s">
        <v>0</v>
      </c>
      <c r="B3" s="48">
        <v>43465</v>
      </c>
      <c r="C3" s="1" t="s">
        <v>166</v>
      </c>
      <c r="D3" s="1" t="s">
        <v>166</v>
      </c>
      <c r="E3" s="1" t="s">
        <v>351</v>
      </c>
      <c r="F3" s="1" t="s">
        <v>266</v>
      </c>
      <c r="G3" s="1" t="s">
        <v>108</v>
      </c>
      <c r="H3" s="1" t="s">
        <v>168</v>
      </c>
      <c r="I3" s="1" t="s">
        <v>164</v>
      </c>
      <c r="J3" s="1" t="s">
        <v>112</v>
      </c>
      <c r="K3" s="28">
        <v>42867</v>
      </c>
      <c r="L3" s="61" t="s">
        <v>96</v>
      </c>
      <c r="M3" s="6">
        <v>3.1E-2</v>
      </c>
      <c r="N3" s="6" t="s">
        <v>96</v>
      </c>
      <c r="O3" s="1" t="s">
        <v>96</v>
      </c>
      <c r="P3" s="6">
        <v>0.02</v>
      </c>
      <c r="Q3" s="1" t="s">
        <v>117</v>
      </c>
      <c r="R3" s="28">
        <v>46568</v>
      </c>
      <c r="S3" s="8">
        <v>15000000</v>
      </c>
      <c r="T3" s="1" t="s">
        <v>113</v>
      </c>
      <c r="U3" s="1" t="s">
        <v>119</v>
      </c>
      <c r="V3" s="1" t="s">
        <v>122</v>
      </c>
      <c r="W3" s="1" t="s">
        <v>125</v>
      </c>
      <c r="X3" s="1" t="s">
        <v>139</v>
      </c>
      <c r="Y3" s="2">
        <v>42916</v>
      </c>
      <c r="Z3" s="1" t="s">
        <v>126</v>
      </c>
      <c r="AA3" s="1" t="s">
        <v>351</v>
      </c>
      <c r="AB3" s="1" t="s">
        <v>111</v>
      </c>
      <c r="AC3" s="1" t="s">
        <v>96</v>
      </c>
    </row>
    <row r="4" spans="1:29" x14ac:dyDescent="0.25">
      <c r="A4" s="16" t="s">
        <v>0</v>
      </c>
      <c r="B4" s="48">
        <v>43373</v>
      </c>
      <c r="C4" s="3" t="s">
        <v>166</v>
      </c>
      <c r="D4" s="3" t="s">
        <v>166</v>
      </c>
      <c r="E4" s="3" t="s">
        <v>351</v>
      </c>
      <c r="F4" s="3" t="s">
        <v>267</v>
      </c>
      <c r="G4" s="3" t="s">
        <v>108</v>
      </c>
      <c r="H4" s="3" t="s">
        <v>168</v>
      </c>
      <c r="I4" s="3" t="s">
        <v>164</v>
      </c>
      <c r="J4" s="3" t="s">
        <v>112</v>
      </c>
      <c r="K4" s="37">
        <v>42867</v>
      </c>
      <c r="L4" s="74">
        <v>43434</v>
      </c>
      <c r="M4" s="18">
        <v>3.1E-2</v>
      </c>
      <c r="N4" s="18" t="s">
        <v>96</v>
      </c>
      <c r="O4" s="3" t="s">
        <v>96</v>
      </c>
      <c r="P4" s="18">
        <v>0.02</v>
      </c>
      <c r="Q4" s="3" t="s">
        <v>117</v>
      </c>
      <c r="R4" s="37">
        <v>46568</v>
      </c>
      <c r="S4" s="19">
        <v>10000000</v>
      </c>
      <c r="T4" s="3" t="s">
        <v>113</v>
      </c>
      <c r="U4" s="3" t="s">
        <v>119</v>
      </c>
      <c r="V4" s="3" t="s">
        <v>122</v>
      </c>
      <c r="W4" s="3" t="s">
        <v>125</v>
      </c>
      <c r="X4" s="3" t="s">
        <v>139</v>
      </c>
      <c r="Y4" s="4">
        <v>42916</v>
      </c>
      <c r="Z4" s="3" t="s">
        <v>126</v>
      </c>
      <c r="AA4" s="3" t="s">
        <v>351</v>
      </c>
      <c r="AB4" s="3" t="s">
        <v>111</v>
      </c>
      <c r="AC4" s="3" t="s">
        <v>96</v>
      </c>
    </row>
    <row r="5" spans="1:29" x14ac:dyDescent="0.25">
      <c r="A5" s="16" t="s">
        <v>0</v>
      </c>
      <c r="B5" s="48">
        <v>43465</v>
      </c>
      <c r="C5" s="3" t="s">
        <v>166</v>
      </c>
      <c r="D5" s="3" t="s">
        <v>166</v>
      </c>
      <c r="E5" s="3" t="s">
        <v>351</v>
      </c>
      <c r="F5" s="3" t="s">
        <v>267</v>
      </c>
      <c r="G5" s="3" t="s">
        <v>108</v>
      </c>
      <c r="H5" s="3" t="s">
        <v>168</v>
      </c>
      <c r="I5" s="3" t="s">
        <v>164</v>
      </c>
      <c r="J5" s="3" t="s">
        <v>112</v>
      </c>
      <c r="K5" s="37">
        <v>42867</v>
      </c>
      <c r="L5" s="74" t="s">
        <v>96</v>
      </c>
      <c r="M5" s="18">
        <v>3.1E-2</v>
      </c>
      <c r="N5" s="18" t="s">
        <v>96</v>
      </c>
      <c r="O5" s="3" t="s">
        <v>96</v>
      </c>
      <c r="P5" s="18">
        <v>0.02</v>
      </c>
      <c r="Q5" s="3" t="s">
        <v>117</v>
      </c>
      <c r="R5" s="37">
        <v>46568</v>
      </c>
      <c r="S5" s="19">
        <v>10000000</v>
      </c>
      <c r="T5" s="3" t="s">
        <v>113</v>
      </c>
      <c r="U5" s="3" t="s">
        <v>119</v>
      </c>
      <c r="V5" s="3" t="s">
        <v>122</v>
      </c>
      <c r="W5" s="3" t="s">
        <v>125</v>
      </c>
      <c r="X5" s="3" t="s">
        <v>139</v>
      </c>
      <c r="Y5" s="4">
        <v>42916</v>
      </c>
      <c r="Z5" s="3" t="s">
        <v>126</v>
      </c>
      <c r="AA5" s="3" t="s">
        <v>351</v>
      </c>
      <c r="AB5" s="3" t="s">
        <v>111</v>
      </c>
      <c r="AC5" s="3" t="s">
        <v>96</v>
      </c>
    </row>
    <row r="7" spans="1:29" x14ac:dyDescent="0.25">
      <c r="A7" s="1" t="s">
        <v>28</v>
      </c>
      <c r="B7" s="47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386</v>
      </c>
      <c r="H7" s="5" t="s">
        <v>29</v>
      </c>
      <c r="I7" s="5" t="s">
        <v>30</v>
      </c>
      <c r="J7" s="5" t="s">
        <v>31</v>
      </c>
      <c r="K7" s="5" t="s">
        <v>373</v>
      </c>
      <c r="L7" s="5" t="s">
        <v>374</v>
      </c>
      <c r="M7" s="5" t="s">
        <v>32</v>
      </c>
      <c r="N7" s="5" t="s">
        <v>33</v>
      </c>
      <c r="O7" s="5" t="s">
        <v>34</v>
      </c>
      <c r="P7" s="5" t="s">
        <v>384</v>
      </c>
      <c r="Q7" s="5" t="s">
        <v>388</v>
      </c>
    </row>
    <row r="8" spans="1:29" x14ac:dyDescent="0.25">
      <c r="A8" s="1" t="s">
        <v>28</v>
      </c>
      <c r="B8" s="48">
        <v>43373</v>
      </c>
      <c r="C8" s="1" t="s">
        <v>166</v>
      </c>
      <c r="D8" s="1" t="s">
        <v>166</v>
      </c>
      <c r="E8" s="1" t="s">
        <v>351</v>
      </c>
      <c r="F8" s="1" t="s">
        <v>266</v>
      </c>
      <c r="G8" s="6">
        <v>3.1E-2</v>
      </c>
      <c r="H8" s="2" t="s">
        <v>96</v>
      </c>
      <c r="I8" s="1" t="s">
        <v>96</v>
      </c>
      <c r="J8" s="1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12750000</v>
      </c>
      <c r="P8" s="8">
        <v>32937.5</v>
      </c>
      <c r="Q8" s="1" t="s">
        <v>96</v>
      </c>
    </row>
    <row r="9" spans="1:29" x14ac:dyDescent="0.25">
      <c r="A9" s="1" t="s">
        <v>28</v>
      </c>
      <c r="B9" s="48">
        <v>43404</v>
      </c>
      <c r="C9" s="1" t="s">
        <v>166</v>
      </c>
      <c r="D9" s="1" t="s">
        <v>166</v>
      </c>
      <c r="E9" s="1" t="s">
        <v>351</v>
      </c>
      <c r="F9" s="1" t="s">
        <v>266</v>
      </c>
      <c r="G9" s="6">
        <v>3.1E-2</v>
      </c>
      <c r="H9" s="2" t="s">
        <v>96</v>
      </c>
      <c r="I9" s="1" t="s">
        <v>96</v>
      </c>
      <c r="J9" s="1" t="s">
        <v>96</v>
      </c>
      <c r="K9" s="7">
        <v>0</v>
      </c>
      <c r="L9" s="7">
        <v>0</v>
      </c>
      <c r="M9" s="1" t="s">
        <v>96</v>
      </c>
      <c r="N9" s="1" t="s">
        <v>129</v>
      </c>
      <c r="O9" s="8">
        <v>12750000</v>
      </c>
      <c r="P9" s="8">
        <v>32937.5</v>
      </c>
      <c r="Q9" s="1" t="s">
        <v>96</v>
      </c>
    </row>
    <row r="10" spans="1:29" x14ac:dyDescent="0.25">
      <c r="A10" s="1" t="s">
        <v>28</v>
      </c>
      <c r="B10" s="48">
        <v>43434</v>
      </c>
      <c r="C10" s="1" t="s">
        <v>166</v>
      </c>
      <c r="D10" s="1" t="s">
        <v>166</v>
      </c>
      <c r="E10" s="1" t="s">
        <v>351</v>
      </c>
      <c r="F10" s="1" t="s">
        <v>266</v>
      </c>
      <c r="G10" s="6">
        <v>2.5295169732051911E-2</v>
      </c>
      <c r="H10" s="2" t="s">
        <v>96</v>
      </c>
      <c r="I10" s="1" t="s">
        <v>96</v>
      </c>
      <c r="J10" s="1" t="s">
        <v>96</v>
      </c>
      <c r="K10" s="7">
        <v>0</v>
      </c>
      <c r="L10" s="7">
        <v>0</v>
      </c>
      <c r="M10" s="1" t="s">
        <v>96</v>
      </c>
      <c r="N10" s="1" t="s">
        <v>129</v>
      </c>
      <c r="O10" s="8">
        <v>12750000</v>
      </c>
      <c r="P10" s="8">
        <v>26876.117840305156</v>
      </c>
      <c r="Q10" s="1" t="s">
        <v>96</v>
      </c>
    </row>
    <row r="11" spans="1:29" x14ac:dyDescent="0.25">
      <c r="A11" s="1" t="s">
        <v>28</v>
      </c>
      <c r="B11" s="48">
        <v>43465</v>
      </c>
      <c r="C11" s="1" t="s">
        <v>166</v>
      </c>
      <c r="D11" s="1" t="s">
        <v>166</v>
      </c>
      <c r="E11" s="1" t="s">
        <v>351</v>
      </c>
      <c r="F11" s="1" t="s">
        <v>266</v>
      </c>
      <c r="G11" s="6">
        <v>2.4829491347700967E-2</v>
      </c>
      <c r="H11" s="2" t="s">
        <v>96</v>
      </c>
      <c r="I11" s="1" t="s">
        <v>96</v>
      </c>
      <c r="J11" s="1" t="s">
        <v>96</v>
      </c>
      <c r="K11" s="7">
        <v>0</v>
      </c>
      <c r="L11" s="7">
        <v>0</v>
      </c>
      <c r="M11" s="1" t="s">
        <v>96</v>
      </c>
      <c r="N11" s="1" t="s">
        <v>129</v>
      </c>
      <c r="O11" s="8">
        <v>12750000</v>
      </c>
      <c r="P11" s="8">
        <v>26381.334556932281</v>
      </c>
      <c r="Q11" s="1" t="s">
        <v>96</v>
      </c>
    </row>
    <row r="12" spans="1:29" x14ac:dyDescent="0.25">
      <c r="A12" s="1" t="s">
        <v>28</v>
      </c>
      <c r="B12" s="48">
        <v>43373</v>
      </c>
      <c r="C12" s="3" t="s">
        <v>166</v>
      </c>
      <c r="D12" s="3" t="s">
        <v>166</v>
      </c>
      <c r="E12" s="3" t="s">
        <v>351</v>
      </c>
      <c r="F12" s="3" t="s">
        <v>267</v>
      </c>
      <c r="G12" s="18">
        <v>3.1E-2</v>
      </c>
      <c r="H12" s="4" t="s">
        <v>96</v>
      </c>
      <c r="I12" s="3" t="s">
        <v>96</v>
      </c>
      <c r="J12" s="3" t="s">
        <v>96</v>
      </c>
      <c r="K12" s="20">
        <v>0</v>
      </c>
      <c r="L12" s="20">
        <v>0</v>
      </c>
      <c r="M12" s="3" t="s">
        <v>96</v>
      </c>
      <c r="N12" s="3" t="s">
        <v>129</v>
      </c>
      <c r="O12" s="19">
        <v>8500000</v>
      </c>
      <c r="P12" s="19">
        <v>21958.333333333332</v>
      </c>
      <c r="Q12" s="3" t="s">
        <v>96</v>
      </c>
    </row>
    <row r="13" spans="1:29" x14ac:dyDescent="0.25">
      <c r="A13" s="1" t="s">
        <v>28</v>
      </c>
      <c r="B13" s="48">
        <v>43404</v>
      </c>
      <c r="C13" s="3" t="s">
        <v>166</v>
      </c>
      <c r="D13" s="3" t="s">
        <v>166</v>
      </c>
      <c r="E13" s="3" t="s">
        <v>351</v>
      </c>
      <c r="F13" s="3" t="s">
        <v>267</v>
      </c>
      <c r="G13" s="18">
        <v>3.1E-2</v>
      </c>
      <c r="H13" s="4" t="s">
        <v>96</v>
      </c>
      <c r="I13" s="3" t="s">
        <v>96</v>
      </c>
      <c r="J13" s="3" t="s">
        <v>96</v>
      </c>
      <c r="K13" s="20">
        <v>0</v>
      </c>
      <c r="L13" s="20">
        <v>0</v>
      </c>
      <c r="M13" s="3" t="s">
        <v>96</v>
      </c>
      <c r="N13" s="3" t="s">
        <v>129</v>
      </c>
      <c r="O13" s="19">
        <v>8500000</v>
      </c>
      <c r="P13" s="19">
        <v>21958.333333333332</v>
      </c>
      <c r="Q13" s="3" t="s">
        <v>96</v>
      </c>
    </row>
    <row r="14" spans="1:29" x14ac:dyDescent="0.25">
      <c r="A14" s="1" t="s">
        <v>28</v>
      </c>
      <c r="B14" s="48">
        <v>43434</v>
      </c>
      <c r="C14" s="3" t="s">
        <v>166</v>
      </c>
      <c r="D14" s="3" t="s">
        <v>166</v>
      </c>
      <c r="E14" s="3" t="s">
        <v>351</v>
      </c>
      <c r="F14" s="3" t="s">
        <v>267</v>
      </c>
      <c r="G14" s="18">
        <v>2.5295169732051911E-2</v>
      </c>
      <c r="H14" s="4" t="s">
        <v>96</v>
      </c>
      <c r="I14" s="3" t="s">
        <v>96</v>
      </c>
      <c r="J14" s="3" t="s">
        <v>96</v>
      </c>
      <c r="K14" s="20">
        <v>0</v>
      </c>
      <c r="L14" s="20">
        <v>0</v>
      </c>
      <c r="M14" s="3" t="s">
        <v>96</v>
      </c>
      <c r="N14" s="3" t="s">
        <v>129</v>
      </c>
      <c r="O14" s="19">
        <v>8500000</v>
      </c>
      <c r="P14" s="19">
        <v>17917.41189353677</v>
      </c>
      <c r="Q14" s="3" t="s">
        <v>96</v>
      </c>
    </row>
    <row r="15" spans="1:29" x14ac:dyDescent="0.25">
      <c r="A15" s="1" t="s">
        <v>28</v>
      </c>
      <c r="B15" s="48">
        <v>43465</v>
      </c>
      <c r="C15" s="3" t="s">
        <v>166</v>
      </c>
      <c r="D15" s="3" t="s">
        <v>166</v>
      </c>
      <c r="E15" s="3" t="s">
        <v>351</v>
      </c>
      <c r="F15" s="3" t="s">
        <v>267</v>
      </c>
      <c r="G15" s="18">
        <v>2.4829491347700967E-2</v>
      </c>
      <c r="H15" s="4" t="s">
        <v>96</v>
      </c>
      <c r="I15" s="3" t="s">
        <v>96</v>
      </c>
      <c r="J15" s="3" t="s">
        <v>96</v>
      </c>
      <c r="K15" s="20">
        <v>0</v>
      </c>
      <c r="L15" s="20">
        <v>0</v>
      </c>
      <c r="M15" s="3" t="s">
        <v>96</v>
      </c>
      <c r="N15" s="3" t="s">
        <v>129</v>
      </c>
      <c r="O15" s="19">
        <v>8500000</v>
      </c>
      <c r="P15" s="19">
        <v>17587.556371288185</v>
      </c>
      <c r="Q15" s="3" t="s">
        <v>96</v>
      </c>
    </row>
    <row r="17" spans="1:22" x14ac:dyDescent="0.25">
      <c r="A17" s="1" t="s">
        <v>88</v>
      </c>
      <c r="B17" s="47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35</v>
      </c>
      <c r="H17" s="5" t="s">
        <v>36</v>
      </c>
      <c r="I17" s="5" t="s">
        <v>37</v>
      </c>
      <c r="J17" s="5" t="s">
        <v>38</v>
      </c>
      <c r="K17" s="5" t="s">
        <v>39</v>
      </c>
      <c r="L17" s="5" t="s">
        <v>40</v>
      </c>
      <c r="M17" s="5" t="s">
        <v>41</v>
      </c>
      <c r="N17" s="5" t="s">
        <v>42</v>
      </c>
      <c r="O17" s="5" t="s">
        <v>43</v>
      </c>
      <c r="P17" s="5" t="s">
        <v>44</v>
      </c>
      <c r="Q17" s="5" t="s">
        <v>387</v>
      </c>
      <c r="R17" s="5" t="s">
        <v>45</v>
      </c>
      <c r="S17" s="5" t="s">
        <v>46</v>
      </c>
      <c r="T17" s="5" t="s">
        <v>47</v>
      </c>
      <c r="U17" s="5" t="s">
        <v>48</v>
      </c>
      <c r="V17" s="5" t="s">
        <v>49</v>
      </c>
    </row>
    <row r="18" spans="1:22" x14ac:dyDescent="0.25">
      <c r="A18" s="1" t="s">
        <v>88</v>
      </c>
      <c r="B18" s="48">
        <v>43373</v>
      </c>
      <c r="C18" s="1" t="s">
        <v>166</v>
      </c>
      <c r="D18" s="1" t="s">
        <v>166</v>
      </c>
      <c r="E18" s="1" t="s">
        <v>351</v>
      </c>
      <c r="F18" s="1" t="s">
        <v>266</v>
      </c>
      <c r="G18" s="1" t="s">
        <v>140</v>
      </c>
      <c r="H18" s="1" t="s">
        <v>169</v>
      </c>
      <c r="I18" s="10">
        <v>0</v>
      </c>
      <c r="J18" s="10">
        <v>77456.25</v>
      </c>
      <c r="K18" s="1" t="s">
        <v>142</v>
      </c>
      <c r="L18" s="1" t="s">
        <v>145</v>
      </c>
      <c r="M18" s="1" t="s">
        <v>146</v>
      </c>
      <c r="N18" s="1" t="s">
        <v>96</v>
      </c>
      <c r="O18" s="1" t="s">
        <v>147</v>
      </c>
      <c r="P18" s="28">
        <v>42867</v>
      </c>
      <c r="Q18" s="1" t="s">
        <v>96</v>
      </c>
      <c r="R18" s="1" t="s">
        <v>150</v>
      </c>
      <c r="S18" s="2">
        <v>42867</v>
      </c>
      <c r="T18" s="1" t="s">
        <v>96</v>
      </c>
      <c r="U18" s="1" t="s">
        <v>152</v>
      </c>
      <c r="V18" s="31">
        <v>12705481.25</v>
      </c>
    </row>
    <row r="19" spans="1:22" x14ac:dyDescent="0.25">
      <c r="A19" s="1" t="s">
        <v>88</v>
      </c>
      <c r="B19" s="48">
        <v>43465</v>
      </c>
      <c r="C19" s="1" t="s">
        <v>166</v>
      </c>
      <c r="D19" s="1" t="s">
        <v>166</v>
      </c>
      <c r="E19" s="1" t="s">
        <v>351</v>
      </c>
      <c r="F19" s="1" t="s">
        <v>266</v>
      </c>
      <c r="G19" s="1" t="s">
        <v>140</v>
      </c>
      <c r="H19" s="1" t="s">
        <v>169</v>
      </c>
      <c r="I19" s="10">
        <v>0</v>
      </c>
      <c r="J19" s="10">
        <v>77456.25</v>
      </c>
      <c r="K19" s="1" t="s">
        <v>142</v>
      </c>
      <c r="L19" s="1" t="s">
        <v>145</v>
      </c>
      <c r="M19" s="1" t="s">
        <v>146</v>
      </c>
      <c r="N19" s="1" t="s">
        <v>96</v>
      </c>
      <c r="O19" s="1" t="s">
        <v>147</v>
      </c>
      <c r="P19" s="28">
        <v>42867</v>
      </c>
      <c r="Q19" s="1" t="s">
        <v>96</v>
      </c>
      <c r="R19" s="1" t="s">
        <v>150</v>
      </c>
      <c r="S19" s="2">
        <v>42867</v>
      </c>
      <c r="T19" s="1" t="s">
        <v>96</v>
      </c>
      <c r="U19" s="1" t="s">
        <v>152</v>
      </c>
      <c r="V19" s="31">
        <v>12698925.084556932</v>
      </c>
    </row>
    <row r="20" spans="1:22" x14ac:dyDescent="0.25">
      <c r="A20" s="1" t="s">
        <v>88</v>
      </c>
      <c r="B20" s="48">
        <v>43373</v>
      </c>
      <c r="C20" s="3" t="s">
        <v>166</v>
      </c>
      <c r="D20" s="3" t="s">
        <v>166</v>
      </c>
      <c r="E20" s="3" t="s">
        <v>351</v>
      </c>
      <c r="F20" s="3" t="s">
        <v>267</v>
      </c>
      <c r="G20" s="3" t="s">
        <v>89</v>
      </c>
      <c r="H20" s="3" t="s">
        <v>141</v>
      </c>
      <c r="I20" s="22" t="s">
        <v>89</v>
      </c>
      <c r="J20" s="22" t="s">
        <v>89</v>
      </c>
      <c r="K20" s="3" t="s">
        <v>89</v>
      </c>
      <c r="L20" s="3" t="s">
        <v>89</v>
      </c>
      <c r="M20" s="3" t="s">
        <v>89</v>
      </c>
      <c r="N20" s="3" t="s">
        <v>89</v>
      </c>
      <c r="O20" s="3" t="s">
        <v>147</v>
      </c>
      <c r="P20" s="37">
        <v>42867</v>
      </c>
      <c r="Q20" s="3" t="s">
        <v>89</v>
      </c>
      <c r="R20" s="3" t="s">
        <v>150</v>
      </c>
      <c r="S20" s="4">
        <v>42867</v>
      </c>
      <c r="T20" s="3" t="s">
        <v>96</v>
      </c>
      <c r="U20" s="3" t="s">
        <v>89</v>
      </c>
      <c r="V20" s="21" t="s">
        <v>89</v>
      </c>
    </row>
    <row r="21" spans="1:22" x14ac:dyDescent="0.25">
      <c r="A21" s="1" t="s">
        <v>88</v>
      </c>
      <c r="B21" s="48">
        <v>43465</v>
      </c>
      <c r="C21" s="3" t="s">
        <v>166</v>
      </c>
      <c r="D21" s="3" t="s">
        <v>166</v>
      </c>
      <c r="E21" s="3" t="s">
        <v>351</v>
      </c>
      <c r="F21" s="3" t="s">
        <v>267</v>
      </c>
      <c r="G21" s="3" t="s">
        <v>89</v>
      </c>
      <c r="H21" s="3" t="s">
        <v>141</v>
      </c>
      <c r="I21" s="22" t="s">
        <v>89</v>
      </c>
      <c r="J21" s="22" t="s">
        <v>89</v>
      </c>
      <c r="K21" s="3" t="s">
        <v>89</v>
      </c>
      <c r="L21" s="3" t="s">
        <v>89</v>
      </c>
      <c r="M21" s="3" t="s">
        <v>89</v>
      </c>
      <c r="N21" s="3" t="s">
        <v>89</v>
      </c>
      <c r="O21" s="3" t="s">
        <v>147</v>
      </c>
      <c r="P21" s="37">
        <v>42867</v>
      </c>
      <c r="Q21" s="3" t="s">
        <v>89</v>
      </c>
      <c r="R21" s="3" t="s">
        <v>150</v>
      </c>
      <c r="S21" s="4">
        <v>42867</v>
      </c>
      <c r="T21" s="3" t="s">
        <v>96</v>
      </c>
      <c r="U21" s="3" t="s">
        <v>89</v>
      </c>
      <c r="V21" s="21" t="s">
        <v>89</v>
      </c>
    </row>
    <row r="23" spans="1:22" x14ac:dyDescent="0.25">
      <c r="A23" s="1" t="s">
        <v>50</v>
      </c>
      <c r="B23" s="47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51</v>
      </c>
      <c r="H23" s="5" t="s">
        <v>52</v>
      </c>
    </row>
    <row r="24" spans="1:22" x14ac:dyDescent="0.25">
      <c r="A24" s="1" t="s">
        <v>50</v>
      </c>
      <c r="B24" s="48">
        <v>43373</v>
      </c>
      <c r="C24" s="1" t="s">
        <v>166</v>
      </c>
      <c r="D24" s="1" t="s">
        <v>166</v>
      </c>
      <c r="E24" s="1" t="s">
        <v>351</v>
      </c>
      <c r="F24" s="1" t="s">
        <v>266</v>
      </c>
      <c r="G24" s="1" t="s">
        <v>166</v>
      </c>
      <c r="H24" s="1" t="s">
        <v>130</v>
      </c>
    </row>
    <row r="25" spans="1:22" x14ac:dyDescent="0.25">
      <c r="A25" s="1" t="s">
        <v>50</v>
      </c>
      <c r="B25" s="48">
        <v>43373</v>
      </c>
      <c r="C25" s="1" t="s">
        <v>166</v>
      </c>
      <c r="D25" s="1" t="s">
        <v>166</v>
      </c>
      <c r="E25" s="1" t="s">
        <v>351</v>
      </c>
      <c r="F25" s="1" t="s">
        <v>266</v>
      </c>
      <c r="G25" s="1" t="s">
        <v>166</v>
      </c>
      <c r="H25" s="1" t="s">
        <v>132</v>
      </c>
    </row>
    <row r="26" spans="1:22" ht="15" x14ac:dyDescent="0.25">
      <c r="A26" s="1" t="s">
        <v>50</v>
      </c>
      <c r="B26" s="48">
        <v>43373</v>
      </c>
      <c r="C26" s="1" t="s">
        <v>166</v>
      </c>
      <c r="D26" s="1" t="s">
        <v>166</v>
      </c>
      <c r="E26" s="1" t="s">
        <v>351</v>
      </c>
      <c r="F26" s="1" t="s">
        <v>266</v>
      </c>
      <c r="G26" s="1" t="s">
        <v>260</v>
      </c>
      <c r="H26" s="1" t="s">
        <v>131</v>
      </c>
      <c r="O26"/>
      <c r="P26"/>
    </row>
    <row r="27" spans="1:22" x14ac:dyDescent="0.25">
      <c r="A27" s="1" t="s">
        <v>50</v>
      </c>
      <c r="B27" s="48">
        <v>43373</v>
      </c>
      <c r="C27" s="3" t="s">
        <v>166</v>
      </c>
      <c r="D27" s="3" t="s">
        <v>166</v>
      </c>
      <c r="E27" s="3" t="s">
        <v>351</v>
      </c>
      <c r="F27" s="3" t="s">
        <v>267</v>
      </c>
      <c r="G27" s="3" t="s">
        <v>268</v>
      </c>
      <c r="H27" s="3" t="s">
        <v>130</v>
      </c>
    </row>
    <row r="28" spans="1:22" x14ac:dyDescent="0.25">
      <c r="A28" s="1" t="s">
        <v>50</v>
      </c>
      <c r="B28" s="48">
        <v>43373</v>
      </c>
      <c r="C28" s="3" t="s">
        <v>166</v>
      </c>
      <c r="D28" s="3" t="s">
        <v>166</v>
      </c>
      <c r="E28" s="3" t="s">
        <v>351</v>
      </c>
      <c r="F28" s="3" t="s">
        <v>267</v>
      </c>
      <c r="G28" s="3" t="s">
        <v>166</v>
      </c>
      <c r="H28" s="3" t="s">
        <v>132</v>
      </c>
    </row>
    <row r="29" spans="1:22" ht="15" x14ac:dyDescent="0.25">
      <c r="A29" s="1" t="s">
        <v>50</v>
      </c>
      <c r="B29" s="48">
        <v>43373</v>
      </c>
      <c r="C29" s="3" t="s">
        <v>166</v>
      </c>
      <c r="D29" s="3" t="s">
        <v>166</v>
      </c>
      <c r="E29" s="3" t="s">
        <v>351</v>
      </c>
      <c r="F29" s="3" t="s">
        <v>267</v>
      </c>
      <c r="G29" s="3" t="s">
        <v>260</v>
      </c>
      <c r="H29" s="3" t="s">
        <v>131</v>
      </c>
      <c r="O29"/>
      <c r="P29"/>
    </row>
    <row r="30" spans="1:22" ht="15" x14ac:dyDescent="0.25">
      <c r="O30"/>
      <c r="P30"/>
    </row>
    <row r="31" spans="1:22" ht="15" x14ac:dyDescent="0.25">
      <c r="A31" s="1" t="s">
        <v>53</v>
      </c>
      <c r="B31" s="47" t="s">
        <v>1</v>
      </c>
      <c r="C31" s="5" t="s">
        <v>2</v>
      </c>
      <c r="D31" s="5" t="s">
        <v>3</v>
      </c>
      <c r="E31" s="5" t="s">
        <v>4</v>
      </c>
      <c r="F31" s="5" t="s">
        <v>5</v>
      </c>
      <c r="G31" s="5" t="s">
        <v>51</v>
      </c>
      <c r="H31" s="5" t="s">
        <v>54</v>
      </c>
      <c r="O31"/>
      <c r="P31"/>
    </row>
    <row r="33" spans="1:15" x14ac:dyDescent="0.25">
      <c r="A33" s="1" t="s">
        <v>55</v>
      </c>
      <c r="B33" s="47" t="s">
        <v>1</v>
      </c>
      <c r="C33" s="5" t="s">
        <v>2</v>
      </c>
      <c r="D33" s="5" t="s">
        <v>3</v>
      </c>
      <c r="E33" s="5" t="s">
        <v>4</v>
      </c>
      <c r="F33" s="5" t="s">
        <v>5</v>
      </c>
      <c r="G33" s="5" t="s">
        <v>56</v>
      </c>
      <c r="H33" s="5" t="s">
        <v>57</v>
      </c>
      <c r="I33" s="5" t="s">
        <v>390</v>
      </c>
    </row>
    <row r="34" spans="1:15" x14ac:dyDescent="0.25">
      <c r="A34" s="1" t="s">
        <v>55</v>
      </c>
      <c r="B34" s="48">
        <v>43373</v>
      </c>
      <c r="C34" s="1" t="s">
        <v>166</v>
      </c>
      <c r="D34" s="1" t="s">
        <v>166</v>
      </c>
      <c r="E34" s="1" t="s">
        <v>351</v>
      </c>
      <c r="F34" s="1" t="s">
        <v>266</v>
      </c>
      <c r="G34" s="1" t="s">
        <v>269</v>
      </c>
      <c r="H34" s="8">
        <v>3000000</v>
      </c>
      <c r="I34" s="1">
        <v>0</v>
      </c>
    </row>
    <row r="35" spans="1:15" x14ac:dyDescent="0.25">
      <c r="A35" s="1" t="s">
        <v>55</v>
      </c>
      <c r="B35" s="48">
        <v>43404</v>
      </c>
      <c r="C35" s="1" t="s">
        <v>166</v>
      </c>
      <c r="D35" s="1" t="s">
        <v>166</v>
      </c>
      <c r="E35" s="1" t="s">
        <v>351</v>
      </c>
      <c r="F35" s="1" t="s">
        <v>266</v>
      </c>
      <c r="G35" s="1" t="s">
        <v>269</v>
      </c>
      <c r="H35" s="8">
        <v>3000000</v>
      </c>
      <c r="I35" s="1">
        <v>0</v>
      </c>
    </row>
    <row r="36" spans="1:15" x14ac:dyDescent="0.25">
      <c r="A36" s="1" t="s">
        <v>55</v>
      </c>
      <c r="B36" s="48">
        <v>43434</v>
      </c>
      <c r="C36" s="1" t="s">
        <v>166</v>
      </c>
      <c r="D36" s="1" t="s">
        <v>166</v>
      </c>
      <c r="E36" s="1" t="s">
        <v>351</v>
      </c>
      <c r="F36" s="1" t="s">
        <v>266</v>
      </c>
      <c r="G36" s="1" t="s">
        <v>269</v>
      </c>
      <c r="H36" s="8">
        <v>6000000</v>
      </c>
      <c r="I36" s="1">
        <v>0</v>
      </c>
    </row>
    <row r="37" spans="1:15" x14ac:dyDescent="0.25">
      <c r="A37" s="1" t="s">
        <v>55</v>
      </c>
      <c r="B37" s="48">
        <v>43465</v>
      </c>
      <c r="C37" s="1" t="s">
        <v>166</v>
      </c>
      <c r="D37" s="1" t="s">
        <v>166</v>
      </c>
      <c r="E37" s="1" t="s">
        <v>351</v>
      </c>
      <c r="F37" s="1" t="s">
        <v>266</v>
      </c>
      <c r="G37" s="1" t="s">
        <v>269</v>
      </c>
      <c r="H37" s="8">
        <v>6000000</v>
      </c>
      <c r="I37" s="1">
        <v>0</v>
      </c>
    </row>
    <row r="38" spans="1:15" x14ac:dyDescent="0.25">
      <c r="A38" s="1" t="s">
        <v>55</v>
      </c>
      <c r="B38" s="48">
        <v>43373</v>
      </c>
      <c r="C38" s="3" t="s">
        <v>166</v>
      </c>
      <c r="D38" s="3" t="s">
        <v>166</v>
      </c>
      <c r="E38" s="3" t="s">
        <v>351</v>
      </c>
      <c r="F38" s="3" t="s">
        <v>267</v>
      </c>
      <c r="G38" s="3" t="s">
        <v>269</v>
      </c>
      <c r="H38" s="19">
        <v>2000000</v>
      </c>
      <c r="I38" s="21">
        <v>3000000</v>
      </c>
    </row>
    <row r="39" spans="1:15" x14ac:dyDescent="0.25">
      <c r="A39" s="1" t="s">
        <v>55</v>
      </c>
      <c r="B39" s="48">
        <v>43404</v>
      </c>
      <c r="C39" s="3" t="s">
        <v>166</v>
      </c>
      <c r="D39" s="3" t="s">
        <v>166</v>
      </c>
      <c r="E39" s="3" t="s">
        <v>351</v>
      </c>
      <c r="F39" s="3" t="s">
        <v>267</v>
      </c>
      <c r="G39" s="3" t="s">
        <v>269</v>
      </c>
      <c r="H39" s="19">
        <v>2000000</v>
      </c>
      <c r="I39" s="21">
        <v>3000000</v>
      </c>
    </row>
    <row r="40" spans="1:15" x14ac:dyDescent="0.25">
      <c r="A40" s="1" t="s">
        <v>55</v>
      </c>
      <c r="B40" s="48">
        <v>43434</v>
      </c>
      <c r="C40" s="3" t="s">
        <v>166</v>
      </c>
      <c r="D40" s="3" t="s">
        <v>166</v>
      </c>
      <c r="E40" s="3" t="s">
        <v>351</v>
      </c>
      <c r="F40" s="3" t="s">
        <v>267</v>
      </c>
      <c r="G40" s="3" t="s">
        <v>269</v>
      </c>
      <c r="H40" s="19">
        <v>4000000</v>
      </c>
      <c r="I40" s="21">
        <v>6000000</v>
      </c>
    </row>
    <row r="41" spans="1:15" x14ac:dyDescent="0.25">
      <c r="A41" s="1" t="s">
        <v>55</v>
      </c>
      <c r="B41" s="48">
        <v>43465</v>
      </c>
      <c r="C41" s="3" t="s">
        <v>166</v>
      </c>
      <c r="D41" s="3" t="s">
        <v>166</v>
      </c>
      <c r="E41" s="3" t="s">
        <v>351</v>
      </c>
      <c r="F41" s="3" t="s">
        <v>267</v>
      </c>
      <c r="G41" s="3" t="s">
        <v>269</v>
      </c>
      <c r="H41" s="19">
        <v>4000000</v>
      </c>
      <c r="I41" s="21">
        <v>6000000</v>
      </c>
    </row>
    <row r="43" spans="1:15" x14ac:dyDescent="0.25">
      <c r="A43" s="1" t="s">
        <v>58</v>
      </c>
      <c r="B43" s="47" t="s">
        <v>1</v>
      </c>
      <c r="C43" s="5" t="s">
        <v>2</v>
      </c>
      <c r="D43" s="5" t="s">
        <v>3</v>
      </c>
      <c r="E43" s="5" t="s">
        <v>56</v>
      </c>
      <c r="F43" s="5" t="s">
        <v>59</v>
      </c>
      <c r="G43" s="5" t="s">
        <v>60</v>
      </c>
      <c r="H43" s="5" t="s">
        <v>61</v>
      </c>
      <c r="I43" s="5" t="s">
        <v>62</v>
      </c>
      <c r="J43" s="5" t="s">
        <v>63</v>
      </c>
      <c r="K43" s="5" t="s">
        <v>64</v>
      </c>
      <c r="L43" s="5" t="s">
        <v>65</v>
      </c>
      <c r="M43" s="5" t="s">
        <v>66</v>
      </c>
      <c r="N43" s="5" t="s">
        <v>67</v>
      </c>
      <c r="O43" s="5" t="s">
        <v>68</v>
      </c>
    </row>
    <row r="44" spans="1:15" x14ac:dyDescent="0.25">
      <c r="A44" s="1" t="s">
        <v>58</v>
      </c>
      <c r="B44" s="48">
        <v>43373</v>
      </c>
      <c r="C44" s="1" t="s">
        <v>166</v>
      </c>
      <c r="D44" s="1" t="s">
        <v>166</v>
      </c>
      <c r="E44" s="1" t="s">
        <v>269</v>
      </c>
      <c r="F44" s="1" t="s">
        <v>260</v>
      </c>
      <c r="G44" s="1" t="s">
        <v>153</v>
      </c>
      <c r="H44" s="8">
        <v>5000000</v>
      </c>
      <c r="I44" s="1" t="s">
        <v>159</v>
      </c>
      <c r="J44" s="1" t="s">
        <v>161</v>
      </c>
      <c r="K44" s="1" t="s">
        <v>270</v>
      </c>
      <c r="L44" s="2">
        <v>42855</v>
      </c>
      <c r="M44" s="1" t="s">
        <v>96</v>
      </c>
      <c r="N44" s="8">
        <v>5000000</v>
      </c>
      <c r="O44" s="2">
        <v>42855</v>
      </c>
    </row>
    <row r="45" spans="1:15" x14ac:dyDescent="0.25">
      <c r="A45" s="1" t="s">
        <v>58</v>
      </c>
      <c r="B45" s="48">
        <v>43434</v>
      </c>
      <c r="C45" s="1" t="s">
        <v>166</v>
      </c>
      <c r="D45" s="1" t="s">
        <v>166</v>
      </c>
      <c r="E45" s="1" t="s">
        <v>269</v>
      </c>
      <c r="F45" s="1" t="s">
        <v>260</v>
      </c>
      <c r="G45" s="1" t="s">
        <v>153</v>
      </c>
      <c r="H45" s="8">
        <v>10000000</v>
      </c>
      <c r="I45" s="1" t="s">
        <v>159</v>
      </c>
      <c r="J45" s="1" t="s">
        <v>161</v>
      </c>
      <c r="K45" s="1" t="s">
        <v>270</v>
      </c>
      <c r="L45" s="2">
        <v>43429</v>
      </c>
      <c r="M45" s="1" t="s">
        <v>96</v>
      </c>
      <c r="N45" s="8">
        <v>5000000</v>
      </c>
      <c r="O45" s="2">
        <v>42855</v>
      </c>
    </row>
    <row r="47" spans="1:15" x14ac:dyDescent="0.25">
      <c r="A47" s="1" t="s">
        <v>69</v>
      </c>
      <c r="B47" s="47" t="s">
        <v>1</v>
      </c>
      <c r="C47" s="5" t="s">
        <v>2</v>
      </c>
      <c r="D47" s="5" t="s">
        <v>3</v>
      </c>
      <c r="E47" s="5" t="s">
        <v>51</v>
      </c>
      <c r="F47" s="5" t="s">
        <v>70</v>
      </c>
      <c r="G47" s="5" t="s">
        <v>71</v>
      </c>
    </row>
    <row r="48" spans="1:15" x14ac:dyDescent="0.25">
      <c r="A48" s="1" t="s">
        <v>69</v>
      </c>
      <c r="B48" s="48">
        <v>43373</v>
      </c>
      <c r="C48" s="1" t="s">
        <v>166</v>
      </c>
      <c r="D48" s="1" t="s">
        <v>166</v>
      </c>
      <c r="E48" s="1" t="s">
        <v>260</v>
      </c>
      <c r="F48" s="1" t="s">
        <v>134</v>
      </c>
      <c r="G48" s="1" t="s">
        <v>96</v>
      </c>
    </row>
    <row r="49" spans="1:26" x14ac:dyDescent="0.25">
      <c r="A49" s="1" t="s">
        <v>69</v>
      </c>
      <c r="B49" s="48">
        <v>43404</v>
      </c>
      <c r="C49" s="1" t="s">
        <v>166</v>
      </c>
      <c r="D49" s="1" t="s">
        <v>166</v>
      </c>
      <c r="E49" s="1" t="s">
        <v>260</v>
      </c>
      <c r="F49" s="1" t="s">
        <v>134</v>
      </c>
      <c r="G49" s="1" t="s">
        <v>96</v>
      </c>
    </row>
    <row r="50" spans="1:26" x14ac:dyDescent="0.25">
      <c r="A50" s="1" t="s">
        <v>69</v>
      </c>
      <c r="B50" s="48">
        <v>43434</v>
      </c>
      <c r="C50" s="1" t="s">
        <v>166</v>
      </c>
      <c r="D50" s="1" t="s">
        <v>166</v>
      </c>
      <c r="E50" s="1" t="s">
        <v>260</v>
      </c>
      <c r="F50" s="1" t="s">
        <v>134</v>
      </c>
      <c r="G50" s="1" t="s">
        <v>96</v>
      </c>
    </row>
    <row r="51" spans="1:26" x14ac:dyDescent="0.25">
      <c r="A51" s="1" t="s">
        <v>69</v>
      </c>
      <c r="B51" s="48">
        <v>43465</v>
      </c>
      <c r="C51" s="1" t="s">
        <v>166</v>
      </c>
      <c r="D51" s="1" t="s">
        <v>166</v>
      </c>
      <c r="E51" s="1" t="s">
        <v>260</v>
      </c>
      <c r="F51" s="1" t="s">
        <v>134</v>
      </c>
      <c r="G51" s="1" t="s">
        <v>96</v>
      </c>
    </row>
    <row r="52" spans="1:26" ht="15" x14ac:dyDescent="0.25">
      <c r="H52"/>
    </row>
    <row r="53" spans="1:26" ht="15" x14ac:dyDescent="0.25">
      <c r="A53" s="1" t="s">
        <v>73</v>
      </c>
      <c r="B53" s="47" t="s">
        <v>1</v>
      </c>
      <c r="C53" s="5" t="s">
        <v>2</v>
      </c>
      <c r="D53" s="5" t="s">
        <v>3</v>
      </c>
      <c r="E53" s="5" t="s">
        <v>51</v>
      </c>
      <c r="F53" s="5" t="s">
        <v>72</v>
      </c>
      <c r="H53"/>
    </row>
    <row r="54" spans="1:26" ht="15" x14ac:dyDescent="0.25">
      <c r="A54" s="1" t="s">
        <v>73</v>
      </c>
      <c r="B54" s="48">
        <v>43373</v>
      </c>
      <c r="C54" s="1" t="s">
        <v>166</v>
      </c>
      <c r="D54" s="1" t="s">
        <v>166</v>
      </c>
      <c r="E54" s="1" t="s">
        <v>260</v>
      </c>
      <c r="F54" s="6">
        <v>1.2999999999999999E-2</v>
      </c>
      <c r="H54"/>
    </row>
    <row r="55" spans="1:26" x14ac:dyDescent="0.25">
      <c r="A55" s="1" t="s">
        <v>73</v>
      </c>
      <c r="B55" s="48">
        <v>43404</v>
      </c>
      <c r="C55" s="1" t="s">
        <v>166</v>
      </c>
      <c r="D55" s="1" t="s">
        <v>166</v>
      </c>
      <c r="E55" s="1" t="s">
        <v>260</v>
      </c>
      <c r="F55" s="6">
        <v>1.2999999999999999E-2</v>
      </c>
    </row>
    <row r="56" spans="1:26" x14ac:dyDescent="0.25">
      <c r="A56" s="1" t="s">
        <v>73</v>
      </c>
      <c r="B56" s="48">
        <v>43434</v>
      </c>
      <c r="C56" s="1" t="s">
        <v>166</v>
      </c>
      <c r="D56" s="1" t="s">
        <v>166</v>
      </c>
      <c r="E56" s="1" t="s">
        <v>260</v>
      </c>
      <c r="F56" s="6">
        <v>1.2999999999999999E-2</v>
      </c>
    </row>
    <row r="57" spans="1:26" x14ac:dyDescent="0.25">
      <c r="A57" s="1" t="s">
        <v>73</v>
      </c>
      <c r="B57" s="48">
        <v>43465</v>
      </c>
      <c r="C57" s="1" t="s">
        <v>166</v>
      </c>
      <c r="D57" s="1" t="s">
        <v>166</v>
      </c>
      <c r="E57" s="1" t="s">
        <v>260</v>
      </c>
      <c r="F57" s="6">
        <v>1.2999999999999999E-2</v>
      </c>
    </row>
    <row r="59" spans="1:26" x14ac:dyDescent="0.25">
      <c r="A59" s="1" t="s">
        <v>74</v>
      </c>
      <c r="B59" s="47" t="s">
        <v>1</v>
      </c>
      <c r="C59" s="5" t="s">
        <v>2</v>
      </c>
      <c r="D59" s="5" t="s">
        <v>51</v>
      </c>
      <c r="E59" s="5" t="s">
        <v>75</v>
      </c>
      <c r="F59" s="5" t="s">
        <v>76</v>
      </c>
      <c r="G59" s="5" t="s">
        <v>77</v>
      </c>
      <c r="H59" s="5" t="s">
        <v>78</v>
      </c>
      <c r="I59" s="5" t="s">
        <v>79</v>
      </c>
      <c r="J59" s="5" t="s">
        <v>80</v>
      </c>
      <c r="K59" s="5" t="s">
        <v>81</v>
      </c>
      <c r="L59" s="5" t="s">
        <v>82</v>
      </c>
      <c r="M59" s="5" t="s">
        <v>83</v>
      </c>
      <c r="N59" s="5" t="s">
        <v>84</v>
      </c>
      <c r="O59" s="5" t="s">
        <v>85</v>
      </c>
      <c r="P59" s="5" t="s">
        <v>376</v>
      </c>
      <c r="Q59" s="5" t="s">
        <v>377</v>
      </c>
      <c r="R59" s="5" t="s">
        <v>165</v>
      </c>
      <c r="S59" s="5" t="s">
        <v>86</v>
      </c>
      <c r="T59" s="5" t="s">
        <v>385</v>
      </c>
      <c r="U59" s="5" t="s">
        <v>87</v>
      </c>
      <c r="V59" s="5" t="s">
        <v>378</v>
      </c>
      <c r="W59" s="5" t="s">
        <v>379</v>
      </c>
      <c r="X59" s="5" t="s">
        <v>382</v>
      </c>
      <c r="Y59" s="5" t="s">
        <v>381</v>
      </c>
      <c r="Z59" s="5" t="s">
        <v>380</v>
      </c>
    </row>
    <row r="60" spans="1:26" x14ac:dyDescent="0.25">
      <c r="A60" s="1" t="s">
        <v>74</v>
      </c>
      <c r="B60" s="48">
        <v>43373</v>
      </c>
      <c r="C60" s="1" t="s">
        <v>166</v>
      </c>
      <c r="D60" s="1" t="s">
        <v>260</v>
      </c>
      <c r="E60" s="1" t="s">
        <v>271</v>
      </c>
      <c r="F60" s="1" t="s">
        <v>250</v>
      </c>
      <c r="G60" s="1" t="s">
        <v>260</v>
      </c>
      <c r="H60" s="1" t="s">
        <v>260</v>
      </c>
      <c r="I60" s="1" t="s">
        <v>260</v>
      </c>
      <c r="J60" s="1" t="s">
        <v>352</v>
      </c>
      <c r="K60" s="1" t="s">
        <v>395</v>
      </c>
      <c r="L60" s="1" t="s">
        <v>396</v>
      </c>
      <c r="M60" s="16" t="s">
        <v>350</v>
      </c>
      <c r="N60" s="16" t="s">
        <v>242</v>
      </c>
      <c r="O60" s="1" t="s">
        <v>171</v>
      </c>
      <c r="P60" s="1" t="s">
        <v>177</v>
      </c>
      <c r="Q60" s="1" t="s">
        <v>90</v>
      </c>
      <c r="R60" s="1">
        <v>23.23</v>
      </c>
      <c r="S60" s="16" t="s">
        <v>94</v>
      </c>
      <c r="T60" s="16" t="s">
        <v>96</v>
      </c>
      <c r="U60" s="16" t="s">
        <v>97</v>
      </c>
      <c r="V60" s="61">
        <v>43251</v>
      </c>
      <c r="W60" s="65">
        <v>1555</v>
      </c>
      <c r="X60" s="60">
        <v>777147540</v>
      </c>
      <c r="Y60" s="60">
        <v>365457437</v>
      </c>
      <c r="Z60" s="1" t="s">
        <v>89</v>
      </c>
    </row>
    <row r="61" spans="1:26" x14ac:dyDescent="0.25">
      <c r="A61" s="1" t="s">
        <v>74</v>
      </c>
      <c r="B61" s="48">
        <v>43373</v>
      </c>
      <c r="C61" s="1" t="s">
        <v>166</v>
      </c>
      <c r="D61" s="1" t="s">
        <v>268</v>
      </c>
      <c r="E61" s="1" t="s">
        <v>272</v>
      </c>
      <c r="F61" s="16" t="s">
        <v>89</v>
      </c>
      <c r="G61" s="1" t="s">
        <v>89</v>
      </c>
      <c r="H61" s="1" t="s">
        <v>89</v>
      </c>
      <c r="I61" s="1" t="s">
        <v>89</v>
      </c>
      <c r="J61" s="1" t="s">
        <v>273</v>
      </c>
      <c r="K61" s="1" t="s">
        <v>274</v>
      </c>
      <c r="L61" s="1" t="s">
        <v>275</v>
      </c>
      <c r="M61" s="16" t="s">
        <v>270</v>
      </c>
      <c r="N61" s="16" t="s">
        <v>277</v>
      </c>
      <c r="O61" s="1" t="s">
        <v>270</v>
      </c>
      <c r="P61" s="1" t="s">
        <v>276</v>
      </c>
      <c r="Q61" s="1" t="s">
        <v>91</v>
      </c>
      <c r="R61" s="16">
        <v>64.099999999999994</v>
      </c>
      <c r="S61" s="16" t="s">
        <v>89</v>
      </c>
      <c r="T61" s="16" t="s">
        <v>89</v>
      </c>
      <c r="U61" s="16" t="s">
        <v>89</v>
      </c>
      <c r="V61" s="61" t="s">
        <v>89</v>
      </c>
      <c r="W61" s="61" t="s">
        <v>89</v>
      </c>
      <c r="X61" s="61" t="s">
        <v>89</v>
      </c>
      <c r="Y61" s="61" t="s">
        <v>89</v>
      </c>
      <c r="Z61" s="1" t="s">
        <v>89</v>
      </c>
    </row>
    <row r="62" spans="1:26" x14ac:dyDescent="0.25">
      <c r="A62" s="1" t="s">
        <v>74</v>
      </c>
      <c r="B62" s="48">
        <v>43373</v>
      </c>
      <c r="C62" s="1" t="s">
        <v>166</v>
      </c>
      <c r="D62" s="1" t="s">
        <v>166</v>
      </c>
      <c r="E62" s="1" t="s">
        <v>180</v>
      </c>
      <c r="F62" s="16" t="s">
        <v>334</v>
      </c>
      <c r="G62" s="1" t="s">
        <v>89</v>
      </c>
      <c r="H62" s="1" t="s">
        <v>89</v>
      </c>
      <c r="I62" s="1" t="s">
        <v>89</v>
      </c>
      <c r="J62" s="1" t="s">
        <v>178</v>
      </c>
      <c r="K62" s="1" t="s">
        <v>179</v>
      </c>
      <c r="L62" s="1" t="s">
        <v>182</v>
      </c>
      <c r="M62" s="16" t="s">
        <v>185</v>
      </c>
      <c r="N62" s="16" t="s">
        <v>181</v>
      </c>
      <c r="O62" s="1" t="s">
        <v>171</v>
      </c>
      <c r="P62" s="1" t="s">
        <v>186</v>
      </c>
      <c r="Q62" s="1" t="s">
        <v>91</v>
      </c>
      <c r="R62" s="16">
        <v>64.099999999999994</v>
      </c>
      <c r="S62" s="16" t="s">
        <v>89</v>
      </c>
      <c r="T62" s="16" t="s">
        <v>89</v>
      </c>
      <c r="U62" s="16" t="s">
        <v>89</v>
      </c>
      <c r="V62" s="61" t="s">
        <v>89</v>
      </c>
      <c r="W62" s="61" t="s">
        <v>89</v>
      </c>
      <c r="X62" s="61" t="s">
        <v>89</v>
      </c>
      <c r="Y62" s="61" t="s">
        <v>89</v>
      </c>
      <c r="Z62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custom" showInputMessage="1" showErrorMessage="1" sqref="O8:O15 N44:N45 H44:H45 H34:H41">
      <formula1>ISNUMBER(H8)</formula1>
    </dataValidation>
    <dataValidation type="list" showInputMessage="1" showErrorMessage="1" sqref="U18:U21 K18:M21 I44:J45 G44:G45 F48:F51 H24:H29 AB2:AB5 Z2:Z5 T2:X5 Q2:Q5 O2:O5 G2:J5 N8:N15 I8:I15 Z60:Z62 U60:U62 S60:S62 Q60:Q62 G18:H21 O18:O21 R18:R21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43434</v>
      </c>
      <c r="C2" s="1" t="s">
        <v>166</v>
      </c>
      <c r="D2" s="1" t="s">
        <v>166</v>
      </c>
      <c r="E2" s="26">
        <v>823855326</v>
      </c>
      <c r="F2" s="1" t="s">
        <v>278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43416</v>
      </c>
      <c r="L2" s="1" t="s">
        <v>96</v>
      </c>
      <c r="M2" s="6" t="s">
        <v>96</v>
      </c>
      <c r="N2" s="6" t="s">
        <v>96</v>
      </c>
      <c r="O2" s="1" t="s">
        <v>364</v>
      </c>
      <c r="P2" s="6">
        <v>5.1999999999999998E-2</v>
      </c>
      <c r="Q2" s="1" t="s">
        <v>117</v>
      </c>
      <c r="R2" s="2">
        <v>45626</v>
      </c>
      <c r="S2" s="8">
        <v>1500000</v>
      </c>
      <c r="T2" s="1" t="s">
        <v>118</v>
      </c>
      <c r="U2" s="1" t="s">
        <v>119</v>
      </c>
      <c r="V2" s="1" t="s">
        <v>121</v>
      </c>
      <c r="W2" s="1" t="s">
        <v>22</v>
      </c>
      <c r="X2" s="1" t="s">
        <v>138</v>
      </c>
      <c r="Y2" s="2">
        <v>43433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43434</v>
      </c>
      <c r="C5" s="1" t="s">
        <v>166</v>
      </c>
      <c r="D5" s="1" t="s">
        <v>166</v>
      </c>
      <c r="E5" s="26">
        <v>823855326</v>
      </c>
      <c r="F5" s="1" t="s">
        <v>278</v>
      </c>
      <c r="G5" s="6">
        <v>0.05</v>
      </c>
      <c r="H5" s="2">
        <v>44530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1500000</v>
      </c>
      <c r="P5" s="8">
        <v>416.66666666666691</v>
      </c>
      <c r="Q5" s="1" t="s">
        <v>96</v>
      </c>
    </row>
    <row r="6" spans="1:29" x14ac:dyDescent="0.25">
      <c r="A6" s="1" t="s">
        <v>28</v>
      </c>
      <c r="B6" s="48">
        <v>43465</v>
      </c>
      <c r="C6" s="1" t="s">
        <v>166</v>
      </c>
      <c r="D6" s="1" t="s">
        <v>166</v>
      </c>
      <c r="E6" s="26">
        <v>823855326</v>
      </c>
      <c r="F6" s="1" t="s">
        <v>278</v>
      </c>
      <c r="G6" s="6">
        <v>0.05</v>
      </c>
      <c r="H6" s="2">
        <v>44530</v>
      </c>
      <c r="I6" s="1" t="s">
        <v>96</v>
      </c>
      <c r="J6" s="1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1500000</v>
      </c>
      <c r="P6" s="8">
        <v>6666.666666666667</v>
      </c>
      <c r="Q6" s="1" t="s">
        <v>96</v>
      </c>
    </row>
    <row r="8" spans="1:29" x14ac:dyDescent="0.25">
      <c r="A8" s="1" t="s">
        <v>88</v>
      </c>
      <c r="B8" s="47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35</v>
      </c>
      <c r="H8" s="5" t="s">
        <v>36</v>
      </c>
      <c r="I8" s="5" t="s">
        <v>37</v>
      </c>
      <c r="J8" s="5" t="s">
        <v>38</v>
      </c>
      <c r="K8" s="5" t="s">
        <v>39</v>
      </c>
      <c r="L8" s="5" t="s">
        <v>40</v>
      </c>
      <c r="M8" s="5" t="s">
        <v>41</v>
      </c>
      <c r="N8" s="5" t="s">
        <v>42</v>
      </c>
      <c r="O8" s="5" t="s">
        <v>43</v>
      </c>
      <c r="P8" s="5" t="s">
        <v>44</v>
      </c>
      <c r="Q8" s="5" t="s">
        <v>387</v>
      </c>
      <c r="R8" s="5" t="s">
        <v>45</v>
      </c>
      <c r="S8" s="5" t="s">
        <v>46</v>
      </c>
      <c r="T8" s="5" t="s">
        <v>47</v>
      </c>
      <c r="U8" s="5" t="s">
        <v>48</v>
      </c>
      <c r="V8" s="5" t="s">
        <v>49</v>
      </c>
    </row>
    <row r="9" spans="1:29" x14ac:dyDescent="0.25">
      <c r="A9" s="1" t="s">
        <v>88</v>
      </c>
      <c r="B9" s="48">
        <v>43465</v>
      </c>
      <c r="C9" s="1" t="s">
        <v>166</v>
      </c>
      <c r="D9" s="1" t="s">
        <v>166</v>
      </c>
      <c r="E9" s="26">
        <v>823855326</v>
      </c>
      <c r="F9" s="1" t="s">
        <v>278</v>
      </c>
      <c r="G9" s="1" t="s">
        <v>140</v>
      </c>
      <c r="H9" s="1" t="s">
        <v>169</v>
      </c>
      <c r="I9" s="10">
        <v>0</v>
      </c>
      <c r="J9" s="10">
        <v>3000</v>
      </c>
      <c r="K9" s="1" t="s">
        <v>142</v>
      </c>
      <c r="L9" s="1" t="s">
        <v>145</v>
      </c>
      <c r="M9" s="1" t="s">
        <v>146</v>
      </c>
      <c r="N9" s="1" t="s">
        <v>96</v>
      </c>
      <c r="O9" s="1" t="s">
        <v>147</v>
      </c>
      <c r="P9" s="2">
        <v>43416</v>
      </c>
      <c r="Q9" s="1" t="s">
        <v>96</v>
      </c>
      <c r="R9" s="1" t="s">
        <v>150</v>
      </c>
      <c r="S9" s="2">
        <v>43416</v>
      </c>
      <c r="T9" s="1" t="s">
        <v>96</v>
      </c>
      <c r="U9" s="1" t="s">
        <v>152</v>
      </c>
      <c r="V9" s="9">
        <v>1497000</v>
      </c>
    </row>
    <row r="11" spans="1:29" x14ac:dyDescent="0.25">
      <c r="A11" s="1" t="s">
        <v>50</v>
      </c>
      <c r="B11" s="47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51</v>
      </c>
      <c r="H11" s="5" t="s">
        <v>52</v>
      </c>
    </row>
    <row r="12" spans="1:29" x14ac:dyDescent="0.25">
      <c r="A12" s="1" t="s">
        <v>50</v>
      </c>
      <c r="B12" s="48">
        <v>43434</v>
      </c>
      <c r="C12" s="1" t="s">
        <v>166</v>
      </c>
      <c r="D12" s="1" t="s">
        <v>166</v>
      </c>
      <c r="E12" s="26">
        <v>823855326</v>
      </c>
      <c r="F12" s="1" t="s">
        <v>278</v>
      </c>
      <c r="G12" s="1" t="s">
        <v>166</v>
      </c>
      <c r="H12" s="1" t="s">
        <v>130</v>
      </c>
    </row>
    <row r="13" spans="1:29" x14ac:dyDescent="0.25">
      <c r="A13" s="1" t="s">
        <v>50</v>
      </c>
      <c r="B13" s="48">
        <v>43434</v>
      </c>
      <c r="C13" s="1" t="s">
        <v>166</v>
      </c>
      <c r="D13" s="1" t="s">
        <v>166</v>
      </c>
      <c r="E13" s="26">
        <v>823855326</v>
      </c>
      <c r="F13" s="1" t="s">
        <v>278</v>
      </c>
      <c r="G13" s="1" t="s">
        <v>166</v>
      </c>
      <c r="H13" s="1" t="s">
        <v>132</v>
      </c>
    </row>
    <row r="14" spans="1:29" x14ac:dyDescent="0.25">
      <c r="A14" s="1" t="s">
        <v>50</v>
      </c>
      <c r="B14" s="48">
        <v>43434</v>
      </c>
      <c r="C14" s="1" t="s">
        <v>166</v>
      </c>
      <c r="D14" s="1" t="s">
        <v>166</v>
      </c>
      <c r="E14" s="26">
        <v>823855326</v>
      </c>
      <c r="F14" s="1" t="s">
        <v>278</v>
      </c>
      <c r="G14" s="1" t="s">
        <v>279</v>
      </c>
      <c r="H14" s="1" t="s">
        <v>131</v>
      </c>
    </row>
    <row r="16" spans="1:29" x14ac:dyDescent="0.25">
      <c r="A16" s="1" t="s">
        <v>53</v>
      </c>
      <c r="B16" s="47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51</v>
      </c>
      <c r="H16" s="5" t="s">
        <v>54</v>
      </c>
    </row>
    <row r="18" spans="1:15" x14ac:dyDescent="0.25">
      <c r="A18" s="1" t="s">
        <v>55</v>
      </c>
      <c r="B18" s="47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56</v>
      </c>
      <c r="H18" s="5" t="s">
        <v>57</v>
      </c>
      <c r="I18" s="5" t="s">
        <v>390</v>
      </c>
    </row>
    <row r="19" spans="1:15" x14ac:dyDescent="0.25">
      <c r="A19" s="1" t="s">
        <v>55</v>
      </c>
      <c r="B19" s="48">
        <v>43434</v>
      </c>
      <c r="C19" s="1" t="s">
        <v>166</v>
      </c>
      <c r="D19" s="1" t="s">
        <v>166</v>
      </c>
      <c r="E19" s="26">
        <v>823855326</v>
      </c>
      <c r="F19" s="1" t="s">
        <v>278</v>
      </c>
      <c r="G19" s="1" t="s">
        <v>280</v>
      </c>
      <c r="H19" s="8">
        <v>1350000</v>
      </c>
      <c r="I19" s="1">
        <v>0</v>
      </c>
    </row>
    <row r="20" spans="1:15" x14ac:dyDescent="0.25">
      <c r="A20" s="1" t="s">
        <v>55</v>
      </c>
      <c r="B20" s="48">
        <v>43465</v>
      </c>
      <c r="C20" s="1" t="s">
        <v>166</v>
      </c>
      <c r="D20" s="1" t="s">
        <v>166</v>
      </c>
      <c r="E20" s="26">
        <v>823855326</v>
      </c>
      <c r="F20" s="1" t="s">
        <v>278</v>
      </c>
      <c r="G20" s="1" t="s">
        <v>280</v>
      </c>
      <c r="H20" s="8">
        <v>1350000</v>
      </c>
      <c r="I20" s="1">
        <v>0</v>
      </c>
    </row>
    <row r="22" spans="1:15" x14ac:dyDescent="0.25">
      <c r="A22" s="1" t="s">
        <v>58</v>
      </c>
      <c r="B22" s="47" t="s">
        <v>1</v>
      </c>
      <c r="C22" s="5" t="s">
        <v>2</v>
      </c>
      <c r="D22" s="5" t="s">
        <v>3</v>
      </c>
      <c r="E22" s="5" t="s">
        <v>56</v>
      </c>
      <c r="F22" s="5" t="s">
        <v>59</v>
      </c>
      <c r="G22" s="5" t="s">
        <v>60</v>
      </c>
      <c r="H22" s="5" t="s">
        <v>61</v>
      </c>
      <c r="I22" s="5" t="s">
        <v>62</v>
      </c>
      <c r="J22" s="5" t="s">
        <v>63</v>
      </c>
      <c r="K22" s="5" t="s">
        <v>64</v>
      </c>
      <c r="L22" s="5" t="s">
        <v>65</v>
      </c>
      <c r="M22" s="5" t="s">
        <v>66</v>
      </c>
      <c r="N22" s="5" t="s">
        <v>67</v>
      </c>
      <c r="O22" s="5" t="s">
        <v>68</v>
      </c>
    </row>
    <row r="23" spans="1:15" x14ac:dyDescent="0.25">
      <c r="A23" s="1" t="s">
        <v>58</v>
      </c>
      <c r="B23" s="48">
        <v>43434</v>
      </c>
      <c r="C23" s="1" t="s">
        <v>166</v>
      </c>
      <c r="D23" s="1" t="s">
        <v>166</v>
      </c>
      <c r="E23" s="1" t="s">
        <v>280</v>
      </c>
      <c r="F23" s="45" t="s">
        <v>367</v>
      </c>
      <c r="G23" s="1" t="s">
        <v>155</v>
      </c>
      <c r="H23" s="8">
        <v>1350000</v>
      </c>
      <c r="I23" s="1" t="s">
        <v>157</v>
      </c>
      <c r="J23" s="16" t="s">
        <v>369</v>
      </c>
      <c r="K23" s="1" t="s">
        <v>96</v>
      </c>
      <c r="L23" s="2">
        <v>43434</v>
      </c>
      <c r="M23" s="1" t="s">
        <v>96</v>
      </c>
      <c r="N23" s="8">
        <v>1350000</v>
      </c>
      <c r="O23" s="2">
        <v>43416</v>
      </c>
    </row>
    <row r="24" spans="1:15" x14ac:dyDescent="0.25">
      <c r="A24" s="1" t="s">
        <v>58</v>
      </c>
      <c r="B24" s="48">
        <v>43465</v>
      </c>
      <c r="C24" s="1" t="s">
        <v>166</v>
      </c>
      <c r="D24" s="1" t="s">
        <v>166</v>
      </c>
      <c r="E24" s="1" t="s">
        <v>280</v>
      </c>
      <c r="F24" s="45" t="s">
        <v>367</v>
      </c>
      <c r="G24" s="1" t="s">
        <v>155</v>
      </c>
      <c r="H24" s="8">
        <v>1350000</v>
      </c>
      <c r="I24" s="1" t="s">
        <v>157</v>
      </c>
      <c r="J24" s="16" t="s">
        <v>369</v>
      </c>
      <c r="K24" s="1" t="s">
        <v>96</v>
      </c>
      <c r="L24" s="2">
        <v>43465</v>
      </c>
      <c r="M24" s="1" t="s">
        <v>96</v>
      </c>
      <c r="N24" s="8">
        <v>1350000</v>
      </c>
      <c r="O24" s="2">
        <v>43416</v>
      </c>
    </row>
    <row r="26" spans="1:15" x14ac:dyDescent="0.25">
      <c r="A26" s="1" t="s">
        <v>69</v>
      </c>
      <c r="B26" s="47" t="s">
        <v>1</v>
      </c>
      <c r="C26" s="5" t="s">
        <v>2</v>
      </c>
      <c r="D26" s="5" t="s">
        <v>3</v>
      </c>
      <c r="E26" s="5" t="s">
        <v>51</v>
      </c>
      <c r="F26" s="5" t="s">
        <v>70</v>
      </c>
      <c r="G26" s="5" t="s">
        <v>71</v>
      </c>
    </row>
    <row r="27" spans="1:15" x14ac:dyDescent="0.25">
      <c r="A27" s="1" t="s">
        <v>69</v>
      </c>
      <c r="B27" s="48">
        <v>43434</v>
      </c>
      <c r="C27" s="1" t="s">
        <v>166</v>
      </c>
      <c r="D27" s="1" t="s">
        <v>166</v>
      </c>
      <c r="E27" s="1" t="s">
        <v>279</v>
      </c>
      <c r="F27" s="1" t="s">
        <v>134</v>
      </c>
      <c r="G27" s="1" t="s">
        <v>96</v>
      </c>
    </row>
    <row r="28" spans="1:15" x14ac:dyDescent="0.25">
      <c r="A28" s="1" t="s">
        <v>69</v>
      </c>
      <c r="B28" s="48">
        <v>43434</v>
      </c>
      <c r="C28" s="1" t="s">
        <v>166</v>
      </c>
      <c r="D28" s="1" t="s">
        <v>166</v>
      </c>
      <c r="E28" s="45" t="s">
        <v>367</v>
      </c>
      <c r="F28" s="1" t="s">
        <v>134</v>
      </c>
      <c r="G28" s="1" t="s">
        <v>96</v>
      </c>
    </row>
    <row r="29" spans="1:15" x14ac:dyDescent="0.25">
      <c r="A29" s="1" t="s">
        <v>69</v>
      </c>
      <c r="B29" s="48">
        <v>43465</v>
      </c>
      <c r="C29" s="1" t="s">
        <v>166</v>
      </c>
      <c r="D29" s="1" t="s">
        <v>166</v>
      </c>
      <c r="E29" s="1" t="s">
        <v>279</v>
      </c>
      <c r="F29" s="1" t="s">
        <v>134</v>
      </c>
      <c r="G29" s="1" t="s">
        <v>96</v>
      </c>
    </row>
    <row r="30" spans="1:15" x14ac:dyDescent="0.25">
      <c r="A30" s="1" t="s">
        <v>69</v>
      </c>
      <c r="B30" s="48">
        <v>43465</v>
      </c>
      <c r="C30" s="1" t="s">
        <v>166</v>
      </c>
      <c r="D30" s="1" t="s">
        <v>166</v>
      </c>
      <c r="E30" s="45" t="s">
        <v>367</v>
      </c>
      <c r="F30" s="1" t="s">
        <v>134</v>
      </c>
      <c r="G30" s="1" t="s">
        <v>96</v>
      </c>
    </row>
    <row r="32" spans="1:15" x14ac:dyDescent="0.25">
      <c r="A32" s="1" t="s">
        <v>73</v>
      </c>
      <c r="B32" s="47" t="s">
        <v>1</v>
      </c>
      <c r="C32" s="5" t="s">
        <v>2</v>
      </c>
      <c r="D32" s="5" t="s">
        <v>3</v>
      </c>
      <c r="E32" s="5" t="s">
        <v>51</v>
      </c>
      <c r="F32" s="5" t="s">
        <v>72</v>
      </c>
    </row>
    <row r="33" spans="1:26" x14ac:dyDescent="0.25">
      <c r="A33" s="1" t="s">
        <v>73</v>
      </c>
      <c r="B33" s="48">
        <v>43434</v>
      </c>
      <c r="C33" s="1" t="s">
        <v>166</v>
      </c>
      <c r="D33" s="1" t="s">
        <v>166</v>
      </c>
      <c r="E33" s="1" t="s">
        <v>279</v>
      </c>
      <c r="F33" s="6">
        <v>2.75E-2</v>
      </c>
    </row>
    <row r="34" spans="1:26" x14ac:dyDescent="0.25">
      <c r="A34" s="1" t="s">
        <v>73</v>
      </c>
      <c r="B34" s="48">
        <v>43434</v>
      </c>
      <c r="C34" s="1" t="s">
        <v>166</v>
      </c>
      <c r="D34" s="1" t="s">
        <v>166</v>
      </c>
      <c r="E34" s="45" t="s">
        <v>367</v>
      </c>
      <c r="F34" s="6">
        <v>0</v>
      </c>
    </row>
    <row r="35" spans="1:26" x14ac:dyDescent="0.25">
      <c r="A35" s="1" t="s">
        <v>73</v>
      </c>
      <c r="B35" s="48">
        <v>43465</v>
      </c>
      <c r="C35" s="1" t="s">
        <v>166</v>
      </c>
      <c r="D35" s="1" t="s">
        <v>166</v>
      </c>
      <c r="E35" s="1" t="s">
        <v>279</v>
      </c>
      <c r="F35" s="6">
        <v>2.75E-2</v>
      </c>
    </row>
    <row r="36" spans="1:26" x14ac:dyDescent="0.25">
      <c r="A36" s="1" t="s">
        <v>73</v>
      </c>
      <c r="B36" s="48">
        <v>43465</v>
      </c>
      <c r="C36" s="1" t="s">
        <v>166</v>
      </c>
      <c r="D36" s="1" t="s">
        <v>166</v>
      </c>
      <c r="E36" s="45" t="s">
        <v>367</v>
      </c>
      <c r="F36" s="6">
        <v>0</v>
      </c>
    </row>
    <row r="38" spans="1:26" x14ac:dyDescent="0.25">
      <c r="A38" s="1" t="s">
        <v>74</v>
      </c>
      <c r="B38" s="47" t="s">
        <v>1</v>
      </c>
      <c r="C38" s="5" t="s">
        <v>2</v>
      </c>
      <c r="D38" s="5" t="s">
        <v>51</v>
      </c>
      <c r="E38" s="5" t="s">
        <v>75</v>
      </c>
      <c r="F38" s="5" t="s">
        <v>76</v>
      </c>
      <c r="G38" s="5" t="s">
        <v>77</v>
      </c>
      <c r="H38" s="5" t="s">
        <v>78</v>
      </c>
      <c r="I38" s="5" t="s">
        <v>79</v>
      </c>
      <c r="J38" s="5" t="s">
        <v>80</v>
      </c>
      <c r="K38" s="5" t="s">
        <v>81</v>
      </c>
      <c r="L38" s="5" t="s">
        <v>82</v>
      </c>
      <c r="M38" s="5" t="s">
        <v>83</v>
      </c>
      <c r="N38" s="5" t="s">
        <v>84</v>
      </c>
      <c r="O38" s="5" t="s">
        <v>85</v>
      </c>
      <c r="P38" s="5" t="s">
        <v>376</v>
      </c>
      <c r="Q38" s="5" t="s">
        <v>377</v>
      </c>
      <c r="R38" s="5" t="s">
        <v>165</v>
      </c>
      <c r="S38" s="5" t="s">
        <v>86</v>
      </c>
      <c r="T38" s="5" t="s">
        <v>385</v>
      </c>
      <c r="U38" s="5" t="s">
        <v>87</v>
      </c>
      <c r="V38" s="5" t="s">
        <v>378</v>
      </c>
      <c r="W38" s="5" t="s">
        <v>379</v>
      </c>
      <c r="X38" s="5" t="s">
        <v>382</v>
      </c>
      <c r="Y38" s="5" t="s">
        <v>381</v>
      </c>
      <c r="Z38" s="5" t="s">
        <v>380</v>
      </c>
    </row>
    <row r="39" spans="1:26" x14ac:dyDescent="0.25">
      <c r="A39" s="1" t="s">
        <v>74</v>
      </c>
      <c r="B39" s="48">
        <v>43434</v>
      </c>
      <c r="C39" s="1" t="s">
        <v>166</v>
      </c>
      <c r="D39" s="1" t="s">
        <v>279</v>
      </c>
      <c r="E39" s="1" t="s">
        <v>96</v>
      </c>
      <c r="F39" s="1" t="s">
        <v>281</v>
      </c>
      <c r="G39" s="1" t="s">
        <v>279</v>
      </c>
      <c r="H39" s="1" t="s">
        <v>279</v>
      </c>
      <c r="I39" s="1" t="s">
        <v>279</v>
      </c>
      <c r="J39" s="1" t="s">
        <v>283</v>
      </c>
      <c r="K39" s="1" t="s">
        <v>284</v>
      </c>
      <c r="L39" s="1" t="s">
        <v>285</v>
      </c>
      <c r="M39" s="1" t="s">
        <v>354</v>
      </c>
      <c r="N39" s="1" t="s">
        <v>286</v>
      </c>
      <c r="O39" s="1" t="s">
        <v>171</v>
      </c>
      <c r="P39" s="1" t="s">
        <v>177</v>
      </c>
      <c r="Q39" s="1" t="s">
        <v>90</v>
      </c>
      <c r="R39" s="1">
        <v>14.89</v>
      </c>
      <c r="S39" s="1" t="s">
        <v>94</v>
      </c>
      <c r="T39" s="1" t="s">
        <v>96</v>
      </c>
      <c r="U39" s="1" t="s">
        <v>98</v>
      </c>
      <c r="V39" s="61">
        <v>43221</v>
      </c>
      <c r="W39" s="23">
        <v>100</v>
      </c>
      <c r="X39" s="60">
        <v>6500000</v>
      </c>
      <c r="Y39" s="60">
        <v>85547890</v>
      </c>
      <c r="Z39" s="1" t="s">
        <v>89</v>
      </c>
    </row>
    <row r="40" spans="1:26" x14ac:dyDescent="0.25">
      <c r="A40" s="1" t="s">
        <v>74</v>
      </c>
      <c r="B40" s="48">
        <v>43434</v>
      </c>
      <c r="C40" s="1" t="s">
        <v>166</v>
      </c>
      <c r="D40" s="45" t="s">
        <v>367</v>
      </c>
      <c r="E40" s="1" t="s">
        <v>96</v>
      </c>
      <c r="F40" s="16" t="s">
        <v>96</v>
      </c>
      <c r="G40" s="1" t="s">
        <v>96</v>
      </c>
      <c r="H40" s="1" t="s">
        <v>96</v>
      </c>
      <c r="I40" s="1" t="s">
        <v>96</v>
      </c>
      <c r="J40" s="1" t="s">
        <v>282</v>
      </c>
      <c r="K40" s="1" t="s">
        <v>289</v>
      </c>
      <c r="L40" s="1" t="s">
        <v>288</v>
      </c>
      <c r="M40" s="1" t="s">
        <v>287</v>
      </c>
      <c r="N40" s="1" t="s">
        <v>239</v>
      </c>
      <c r="O40" s="1" t="s">
        <v>171</v>
      </c>
      <c r="P40" s="1" t="s">
        <v>96</v>
      </c>
      <c r="Q40" s="1" t="s">
        <v>93</v>
      </c>
      <c r="R40" s="8" t="s">
        <v>96</v>
      </c>
      <c r="S40" s="1" t="s">
        <v>96</v>
      </c>
      <c r="T40" s="1" t="s">
        <v>96</v>
      </c>
      <c r="U40" s="1" t="s">
        <v>96</v>
      </c>
      <c r="V40" s="23" t="s">
        <v>96</v>
      </c>
      <c r="W40" s="23" t="s">
        <v>96</v>
      </c>
      <c r="X40" s="23" t="s">
        <v>96</v>
      </c>
      <c r="Y40" s="23" t="s">
        <v>96</v>
      </c>
      <c r="Z40" s="1" t="s">
        <v>89</v>
      </c>
    </row>
    <row r="41" spans="1:26" x14ac:dyDescent="0.25">
      <c r="A41" s="1" t="s">
        <v>74</v>
      </c>
      <c r="B41" s="48">
        <v>43434</v>
      </c>
      <c r="C41" s="1" t="s">
        <v>166</v>
      </c>
      <c r="D41" s="1" t="s">
        <v>166</v>
      </c>
      <c r="E41" s="1" t="s">
        <v>180</v>
      </c>
      <c r="F41" s="16" t="s">
        <v>334</v>
      </c>
      <c r="G41" s="1" t="s">
        <v>89</v>
      </c>
      <c r="H41" s="1" t="s">
        <v>89</v>
      </c>
      <c r="I41" s="1" t="s">
        <v>89</v>
      </c>
      <c r="J41" s="1" t="s">
        <v>178</v>
      </c>
      <c r="K41" s="1" t="s">
        <v>179</v>
      </c>
      <c r="L41" s="1" t="s">
        <v>182</v>
      </c>
      <c r="M41" s="1" t="s">
        <v>185</v>
      </c>
      <c r="N41" s="1" t="s">
        <v>181</v>
      </c>
      <c r="O41" s="1" t="s">
        <v>171</v>
      </c>
      <c r="P41" s="1" t="s">
        <v>186</v>
      </c>
      <c r="Q41" s="1" t="s">
        <v>91</v>
      </c>
      <c r="R41" s="1">
        <v>64.099999999999994</v>
      </c>
      <c r="S41" s="1" t="s">
        <v>89</v>
      </c>
      <c r="T41" s="1" t="s">
        <v>89</v>
      </c>
      <c r="U41" s="1" t="s">
        <v>89</v>
      </c>
      <c r="V41" s="61" t="s">
        <v>89</v>
      </c>
      <c r="W41" s="61" t="s">
        <v>89</v>
      </c>
      <c r="X41" s="61" t="s">
        <v>89</v>
      </c>
      <c r="Y41" s="61" t="s">
        <v>89</v>
      </c>
      <c r="Z41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list" showInputMessage="1" showErrorMessage="1" sqref="I2">
      <formula1>#REF!</formula1>
    </dataValidation>
    <dataValidation type="list" showInputMessage="1" showErrorMessage="1" sqref="Z39:Z41 G23:G24 U39:U41 I5:I6 N5:N6 G2:H2 J2 T2:X2 Z2 AB2 G9:H9 K9:M9 O9 R9 U9 H12:H14 F27:F30 Q39:Q41 S39:S41 I23:I24">
      <formula1>#REF!</formula1>
    </dataValidation>
    <dataValidation showInputMessage="1" showErrorMessage="1" sqref="Q2 O2 J23:J24"/>
  </dataValidation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0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290</v>
      </c>
      <c r="F2" s="1" t="s">
        <v>291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43174</v>
      </c>
      <c r="L2" s="1" t="s">
        <v>96</v>
      </c>
      <c r="M2" s="6">
        <v>0.05</v>
      </c>
      <c r="N2" s="6" t="s">
        <v>96</v>
      </c>
      <c r="O2" s="1" t="s">
        <v>96</v>
      </c>
      <c r="P2" s="6">
        <v>3.5000000000000003E-2</v>
      </c>
      <c r="Q2" s="1" t="s">
        <v>117</v>
      </c>
      <c r="R2" s="2">
        <v>45473</v>
      </c>
      <c r="S2" s="8">
        <v>72000000</v>
      </c>
      <c r="T2" s="1" t="s">
        <v>113</v>
      </c>
      <c r="U2" s="1" t="s">
        <v>119</v>
      </c>
      <c r="V2" s="1" t="s">
        <v>122</v>
      </c>
      <c r="W2" s="1" t="s">
        <v>125</v>
      </c>
      <c r="X2" s="1" t="s">
        <v>138</v>
      </c>
      <c r="Y2" s="2">
        <v>43281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290</v>
      </c>
      <c r="F5" s="1" t="s">
        <v>291</v>
      </c>
      <c r="G5" s="13">
        <v>4.9680875352403966E-2</v>
      </c>
      <c r="H5" s="1" t="s">
        <v>96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69000000</v>
      </c>
      <c r="P5" s="8">
        <v>285665.03327632282</v>
      </c>
      <c r="Q5" s="1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290</v>
      </c>
      <c r="F6" s="1" t="s">
        <v>291</v>
      </c>
      <c r="G6" s="13">
        <v>4.6315591358971613E-2</v>
      </c>
      <c r="H6" s="1" t="s">
        <v>96</v>
      </c>
      <c r="I6" s="1" t="s">
        <v>96</v>
      </c>
      <c r="J6" s="1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68000000</v>
      </c>
      <c r="P6" s="8">
        <v>262455.01770083915</v>
      </c>
      <c r="Q6" s="1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290</v>
      </c>
      <c r="F7" s="1" t="s">
        <v>291</v>
      </c>
      <c r="G7" s="13">
        <v>4.7947854991777637E-2</v>
      </c>
      <c r="H7" s="1" t="s">
        <v>96</v>
      </c>
      <c r="I7" s="1" t="s">
        <v>96</v>
      </c>
      <c r="J7" s="1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67000000</v>
      </c>
      <c r="P7" s="8">
        <v>267708.85703742516</v>
      </c>
      <c r="Q7" s="1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290</v>
      </c>
      <c r="F8" s="1" t="s">
        <v>291</v>
      </c>
      <c r="G8" s="13">
        <v>4.3183514434682754E-2</v>
      </c>
      <c r="H8" s="1" t="s">
        <v>96</v>
      </c>
      <c r="I8" s="1" t="s">
        <v>96</v>
      </c>
      <c r="J8" s="1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66000000</v>
      </c>
      <c r="P8" s="8">
        <v>237509.32939075516</v>
      </c>
      <c r="Q8" s="1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290</v>
      </c>
      <c r="F11" s="1" t="s">
        <v>291</v>
      </c>
      <c r="G11" s="1" t="s">
        <v>140</v>
      </c>
      <c r="H11" s="1" t="s">
        <v>169</v>
      </c>
      <c r="I11" s="10">
        <v>0</v>
      </c>
      <c r="J11" s="10">
        <v>34500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43174</v>
      </c>
      <c r="Q11" s="1" t="s">
        <v>96</v>
      </c>
      <c r="R11" s="1" t="s">
        <v>150</v>
      </c>
      <c r="S11" s="2">
        <v>43174</v>
      </c>
      <c r="T11" s="1" t="s">
        <v>96</v>
      </c>
      <c r="U11" s="1" t="s">
        <v>152</v>
      </c>
      <c r="V11" s="9">
        <v>68965500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290</v>
      </c>
      <c r="F12" s="1" t="s">
        <v>291</v>
      </c>
      <c r="G12" s="1" t="s">
        <v>140</v>
      </c>
      <c r="H12" s="1" t="s">
        <v>169</v>
      </c>
      <c r="I12" s="10">
        <v>0</v>
      </c>
      <c r="J12" s="10">
        <v>33000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43174</v>
      </c>
      <c r="Q12" s="1" t="s">
        <v>96</v>
      </c>
      <c r="R12" s="1" t="s">
        <v>150</v>
      </c>
      <c r="S12" s="2">
        <v>43174</v>
      </c>
      <c r="T12" s="1" t="s">
        <v>96</v>
      </c>
      <c r="U12" s="1" t="s">
        <v>152</v>
      </c>
      <c r="V12" s="9">
        <v>65967000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290</v>
      </c>
      <c r="F15" s="1" t="s">
        <v>291</v>
      </c>
      <c r="G15" s="26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290</v>
      </c>
      <c r="F16" s="1" t="s">
        <v>291</v>
      </c>
      <c r="G16" s="26" t="s">
        <v>166</v>
      </c>
      <c r="H16" s="1" t="s">
        <v>132</v>
      </c>
    </row>
    <row r="17" spans="1:9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290</v>
      </c>
      <c r="F17" s="1" t="s">
        <v>291</v>
      </c>
      <c r="G17" s="26">
        <v>306306</v>
      </c>
      <c r="H17" s="1" t="s">
        <v>131</v>
      </c>
    </row>
    <row r="18" spans="1:9" x14ac:dyDescent="0.25">
      <c r="A18" s="1" t="s">
        <v>50</v>
      </c>
      <c r="B18" s="48">
        <v>43373</v>
      </c>
      <c r="C18" s="1" t="s">
        <v>166</v>
      </c>
      <c r="D18" s="1" t="s">
        <v>166</v>
      </c>
      <c r="E18" s="1" t="s">
        <v>290</v>
      </c>
      <c r="F18" s="1" t="s">
        <v>291</v>
      </c>
      <c r="G18" s="26">
        <v>307307</v>
      </c>
      <c r="H18" s="1" t="s">
        <v>131</v>
      </c>
    </row>
    <row r="20" spans="1:9" x14ac:dyDescent="0.25">
      <c r="A20" s="1" t="s">
        <v>53</v>
      </c>
      <c r="B20" s="47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51</v>
      </c>
      <c r="H20" s="5" t="s">
        <v>54</v>
      </c>
    </row>
    <row r="21" spans="1:9" x14ac:dyDescent="0.25">
      <c r="A21" s="1" t="s">
        <v>53</v>
      </c>
      <c r="B21" s="48">
        <v>43373</v>
      </c>
      <c r="C21" s="1" t="s">
        <v>166</v>
      </c>
      <c r="D21" s="1" t="s">
        <v>166</v>
      </c>
      <c r="E21" s="1" t="s">
        <v>290</v>
      </c>
      <c r="F21" s="1" t="s">
        <v>291</v>
      </c>
      <c r="G21" s="26">
        <v>306306</v>
      </c>
      <c r="H21" s="9">
        <v>69000000</v>
      </c>
    </row>
    <row r="22" spans="1:9" x14ac:dyDescent="0.25">
      <c r="A22" s="1" t="s">
        <v>53</v>
      </c>
      <c r="B22" s="48">
        <v>43373</v>
      </c>
      <c r="C22" s="1" t="s">
        <v>166</v>
      </c>
      <c r="D22" s="1" t="s">
        <v>166</v>
      </c>
      <c r="E22" s="1" t="s">
        <v>290</v>
      </c>
      <c r="F22" s="1" t="s">
        <v>291</v>
      </c>
      <c r="G22" s="26">
        <v>307307</v>
      </c>
      <c r="H22" s="9">
        <v>69000000</v>
      </c>
    </row>
    <row r="23" spans="1:9" x14ac:dyDescent="0.25">
      <c r="A23" s="1" t="s">
        <v>53</v>
      </c>
      <c r="B23" s="48">
        <v>43404</v>
      </c>
      <c r="C23" s="1" t="s">
        <v>166</v>
      </c>
      <c r="D23" s="1" t="s">
        <v>166</v>
      </c>
      <c r="E23" s="1" t="s">
        <v>290</v>
      </c>
      <c r="F23" s="1" t="s">
        <v>291</v>
      </c>
      <c r="G23" s="26">
        <v>306306</v>
      </c>
      <c r="H23" s="9">
        <v>68000000</v>
      </c>
    </row>
    <row r="24" spans="1:9" x14ac:dyDescent="0.25">
      <c r="A24" s="1" t="s">
        <v>53</v>
      </c>
      <c r="B24" s="48">
        <v>43404</v>
      </c>
      <c r="C24" s="1" t="s">
        <v>166</v>
      </c>
      <c r="D24" s="1" t="s">
        <v>166</v>
      </c>
      <c r="E24" s="1" t="s">
        <v>290</v>
      </c>
      <c r="F24" s="1" t="s">
        <v>291</v>
      </c>
      <c r="G24" s="26">
        <v>307307</v>
      </c>
      <c r="H24" s="9">
        <v>68000000</v>
      </c>
    </row>
    <row r="25" spans="1:9" x14ac:dyDescent="0.25">
      <c r="A25" s="1" t="s">
        <v>53</v>
      </c>
      <c r="B25" s="48">
        <v>43434</v>
      </c>
      <c r="C25" s="1" t="s">
        <v>166</v>
      </c>
      <c r="D25" s="1" t="s">
        <v>166</v>
      </c>
      <c r="E25" s="1" t="s">
        <v>290</v>
      </c>
      <c r="F25" s="1" t="s">
        <v>291</v>
      </c>
      <c r="G25" s="26">
        <v>306306</v>
      </c>
      <c r="H25" s="9">
        <v>67000000</v>
      </c>
    </row>
    <row r="26" spans="1:9" x14ac:dyDescent="0.25">
      <c r="A26" s="1" t="s">
        <v>53</v>
      </c>
      <c r="B26" s="48">
        <v>43434</v>
      </c>
      <c r="C26" s="1" t="s">
        <v>166</v>
      </c>
      <c r="D26" s="1" t="s">
        <v>166</v>
      </c>
      <c r="E26" s="1" t="s">
        <v>290</v>
      </c>
      <c r="F26" s="1" t="s">
        <v>291</v>
      </c>
      <c r="G26" s="26">
        <v>307307</v>
      </c>
      <c r="H26" s="9">
        <v>67000000</v>
      </c>
    </row>
    <row r="27" spans="1:9" x14ac:dyDescent="0.25">
      <c r="A27" s="1" t="s">
        <v>53</v>
      </c>
      <c r="B27" s="48">
        <v>43465</v>
      </c>
      <c r="C27" s="1" t="s">
        <v>166</v>
      </c>
      <c r="D27" s="1" t="s">
        <v>166</v>
      </c>
      <c r="E27" s="1" t="s">
        <v>290</v>
      </c>
      <c r="F27" s="1" t="s">
        <v>291</v>
      </c>
      <c r="G27" s="26">
        <v>306306</v>
      </c>
      <c r="H27" s="9">
        <v>66000000</v>
      </c>
    </row>
    <row r="28" spans="1:9" x14ac:dyDescent="0.25">
      <c r="A28" s="1" t="s">
        <v>53</v>
      </c>
      <c r="B28" s="48">
        <v>43465</v>
      </c>
      <c r="C28" s="1" t="s">
        <v>166</v>
      </c>
      <c r="D28" s="1" t="s">
        <v>166</v>
      </c>
      <c r="E28" s="1" t="s">
        <v>290</v>
      </c>
      <c r="F28" s="1" t="s">
        <v>291</v>
      </c>
      <c r="G28" s="26">
        <v>307307</v>
      </c>
      <c r="H28" s="9">
        <v>66000000</v>
      </c>
    </row>
    <row r="30" spans="1:9" x14ac:dyDescent="0.25">
      <c r="A30" s="1" t="s">
        <v>55</v>
      </c>
      <c r="B30" s="47" t="s">
        <v>1</v>
      </c>
      <c r="C30" s="5" t="s">
        <v>2</v>
      </c>
      <c r="D30" s="5" t="s">
        <v>3</v>
      </c>
      <c r="E30" s="5" t="s">
        <v>4</v>
      </c>
      <c r="F30" s="5" t="s">
        <v>5</v>
      </c>
      <c r="G30" s="5" t="s">
        <v>56</v>
      </c>
      <c r="H30" s="5" t="s">
        <v>57</v>
      </c>
      <c r="I30" s="5" t="s">
        <v>390</v>
      </c>
    </row>
    <row r="31" spans="1:9" x14ac:dyDescent="0.25">
      <c r="A31" s="1" t="s">
        <v>55</v>
      </c>
      <c r="B31" s="48">
        <v>43373</v>
      </c>
      <c r="C31" s="1" t="s">
        <v>166</v>
      </c>
      <c r="D31" s="1" t="s">
        <v>166</v>
      </c>
      <c r="E31" s="1" t="s">
        <v>290</v>
      </c>
      <c r="F31" s="1" t="s">
        <v>291</v>
      </c>
      <c r="G31" s="1" t="s">
        <v>292</v>
      </c>
      <c r="H31" s="8">
        <v>36000000</v>
      </c>
      <c r="I31" s="1">
        <v>0</v>
      </c>
    </row>
    <row r="32" spans="1:9" x14ac:dyDescent="0.25">
      <c r="A32" s="1" t="s">
        <v>55</v>
      </c>
      <c r="B32" s="48">
        <v>43373</v>
      </c>
      <c r="C32" s="1" t="s">
        <v>166</v>
      </c>
      <c r="D32" s="1" t="s">
        <v>166</v>
      </c>
      <c r="E32" s="1" t="s">
        <v>290</v>
      </c>
      <c r="F32" s="1" t="s">
        <v>291</v>
      </c>
      <c r="G32" s="1" t="s">
        <v>293</v>
      </c>
      <c r="H32" s="8">
        <v>36000000</v>
      </c>
      <c r="I32" s="1">
        <v>0</v>
      </c>
    </row>
    <row r="33" spans="1:15" x14ac:dyDescent="0.25">
      <c r="A33" s="1" t="s">
        <v>55</v>
      </c>
      <c r="B33" s="48">
        <v>43404</v>
      </c>
      <c r="C33" s="1" t="s">
        <v>166</v>
      </c>
      <c r="D33" s="1" t="s">
        <v>166</v>
      </c>
      <c r="E33" s="1" t="s">
        <v>290</v>
      </c>
      <c r="F33" s="1" t="s">
        <v>291</v>
      </c>
      <c r="G33" s="1" t="s">
        <v>292</v>
      </c>
      <c r="H33" s="8">
        <v>36000000</v>
      </c>
      <c r="I33" s="1">
        <v>0</v>
      </c>
    </row>
    <row r="34" spans="1:15" x14ac:dyDescent="0.25">
      <c r="A34" s="1" t="s">
        <v>55</v>
      </c>
      <c r="B34" s="48">
        <v>43404</v>
      </c>
      <c r="C34" s="1" t="s">
        <v>166</v>
      </c>
      <c r="D34" s="1" t="s">
        <v>166</v>
      </c>
      <c r="E34" s="1" t="s">
        <v>290</v>
      </c>
      <c r="F34" s="1" t="s">
        <v>291</v>
      </c>
      <c r="G34" s="1" t="s">
        <v>293</v>
      </c>
      <c r="H34" s="8">
        <v>36000000</v>
      </c>
      <c r="I34" s="1">
        <v>0</v>
      </c>
    </row>
    <row r="35" spans="1:15" x14ac:dyDescent="0.25">
      <c r="A35" s="1" t="s">
        <v>55</v>
      </c>
      <c r="B35" s="48">
        <v>43434</v>
      </c>
      <c r="C35" s="1" t="s">
        <v>166</v>
      </c>
      <c r="D35" s="1" t="s">
        <v>166</v>
      </c>
      <c r="E35" s="1" t="s">
        <v>290</v>
      </c>
      <c r="F35" s="1" t="s">
        <v>291</v>
      </c>
      <c r="G35" s="1" t="s">
        <v>292</v>
      </c>
      <c r="H35" s="8">
        <v>36000000</v>
      </c>
      <c r="I35" s="1">
        <v>0</v>
      </c>
    </row>
    <row r="36" spans="1:15" x14ac:dyDescent="0.25">
      <c r="A36" s="1" t="s">
        <v>55</v>
      </c>
      <c r="B36" s="48">
        <v>43434</v>
      </c>
      <c r="C36" s="1" t="s">
        <v>166</v>
      </c>
      <c r="D36" s="1" t="s">
        <v>166</v>
      </c>
      <c r="E36" s="1" t="s">
        <v>290</v>
      </c>
      <c r="F36" s="1" t="s">
        <v>291</v>
      </c>
      <c r="G36" s="1" t="s">
        <v>293</v>
      </c>
      <c r="H36" s="8">
        <v>36000000</v>
      </c>
      <c r="I36" s="1">
        <v>0</v>
      </c>
    </row>
    <row r="37" spans="1:15" x14ac:dyDescent="0.25">
      <c r="A37" s="1" t="s">
        <v>55</v>
      </c>
      <c r="B37" s="48">
        <v>43465</v>
      </c>
      <c r="C37" s="1" t="s">
        <v>166</v>
      </c>
      <c r="D37" s="1" t="s">
        <v>166</v>
      </c>
      <c r="E37" s="1" t="s">
        <v>290</v>
      </c>
      <c r="F37" s="1" t="s">
        <v>291</v>
      </c>
      <c r="G37" s="1" t="s">
        <v>292</v>
      </c>
      <c r="H37" s="8">
        <v>36000000</v>
      </c>
      <c r="I37" s="1">
        <v>0</v>
      </c>
    </row>
    <row r="38" spans="1:15" x14ac:dyDescent="0.25">
      <c r="A38" s="1" t="s">
        <v>55</v>
      </c>
      <c r="B38" s="48">
        <v>43465</v>
      </c>
      <c r="C38" s="1" t="s">
        <v>166</v>
      </c>
      <c r="D38" s="1" t="s">
        <v>166</v>
      </c>
      <c r="E38" s="1" t="s">
        <v>290</v>
      </c>
      <c r="F38" s="1" t="s">
        <v>291</v>
      </c>
      <c r="G38" s="1" t="s">
        <v>293</v>
      </c>
      <c r="H38" s="8">
        <v>36000000</v>
      </c>
      <c r="I38" s="1">
        <v>0</v>
      </c>
    </row>
    <row r="40" spans="1:15" x14ac:dyDescent="0.25">
      <c r="A40" s="1" t="s">
        <v>58</v>
      </c>
      <c r="B40" s="47" t="s">
        <v>1</v>
      </c>
      <c r="C40" s="5" t="s">
        <v>2</v>
      </c>
      <c r="D40" s="5" t="s">
        <v>3</v>
      </c>
      <c r="E40" s="5" t="s">
        <v>56</v>
      </c>
      <c r="F40" s="5" t="s">
        <v>59</v>
      </c>
      <c r="G40" s="5" t="s">
        <v>60</v>
      </c>
      <c r="H40" s="5" t="s">
        <v>61</v>
      </c>
      <c r="I40" s="5" t="s">
        <v>62</v>
      </c>
      <c r="J40" s="5" t="s">
        <v>63</v>
      </c>
      <c r="K40" s="5" t="s">
        <v>64</v>
      </c>
      <c r="L40" s="5" t="s">
        <v>65</v>
      </c>
      <c r="M40" s="5" t="s">
        <v>66</v>
      </c>
      <c r="N40" s="5" t="s">
        <v>67</v>
      </c>
      <c r="O40" s="5" t="s">
        <v>68</v>
      </c>
    </row>
    <row r="41" spans="1:15" x14ac:dyDescent="0.25">
      <c r="A41" s="1" t="s">
        <v>58</v>
      </c>
      <c r="B41" s="48">
        <v>43373</v>
      </c>
      <c r="C41" s="1" t="s">
        <v>166</v>
      </c>
      <c r="D41" s="1" t="s">
        <v>166</v>
      </c>
      <c r="E41" s="1" t="s">
        <v>292</v>
      </c>
      <c r="F41" s="1" t="s">
        <v>294</v>
      </c>
      <c r="G41" s="1" t="s">
        <v>155</v>
      </c>
      <c r="H41" s="8">
        <v>36000000</v>
      </c>
      <c r="I41" s="1" t="s">
        <v>157</v>
      </c>
      <c r="J41" s="16" t="s">
        <v>369</v>
      </c>
      <c r="K41" s="1" t="s">
        <v>96</v>
      </c>
      <c r="L41" s="2">
        <v>43373</v>
      </c>
      <c r="M41" s="1" t="s">
        <v>96</v>
      </c>
      <c r="N41" s="8">
        <v>36000000</v>
      </c>
      <c r="O41" s="2">
        <v>43174</v>
      </c>
    </row>
    <row r="42" spans="1:15" x14ac:dyDescent="0.25">
      <c r="A42" s="1" t="s">
        <v>58</v>
      </c>
      <c r="B42" s="48">
        <v>43373</v>
      </c>
      <c r="C42" s="1" t="s">
        <v>166</v>
      </c>
      <c r="D42" s="1" t="s">
        <v>166</v>
      </c>
      <c r="E42" s="1" t="s">
        <v>293</v>
      </c>
      <c r="F42" s="1" t="s">
        <v>295</v>
      </c>
      <c r="G42" s="1" t="s">
        <v>155</v>
      </c>
      <c r="H42" s="8">
        <v>36000000</v>
      </c>
      <c r="I42" s="1" t="s">
        <v>157</v>
      </c>
      <c r="J42" s="16" t="s">
        <v>369</v>
      </c>
      <c r="K42" s="1" t="s">
        <v>96</v>
      </c>
      <c r="L42" s="2">
        <v>43373</v>
      </c>
      <c r="M42" s="1" t="s">
        <v>96</v>
      </c>
      <c r="N42" s="8">
        <v>36000000</v>
      </c>
      <c r="O42" s="2">
        <v>43174</v>
      </c>
    </row>
    <row r="43" spans="1:15" x14ac:dyDescent="0.25">
      <c r="A43" s="1" t="s">
        <v>58</v>
      </c>
      <c r="B43" s="48">
        <v>43404</v>
      </c>
      <c r="C43" s="1" t="s">
        <v>166</v>
      </c>
      <c r="D43" s="1" t="s">
        <v>166</v>
      </c>
      <c r="E43" s="1" t="s">
        <v>292</v>
      </c>
      <c r="F43" s="1" t="s">
        <v>294</v>
      </c>
      <c r="G43" s="1" t="s">
        <v>155</v>
      </c>
      <c r="H43" s="8">
        <v>36000000</v>
      </c>
      <c r="I43" s="1" t="s">
        <v>157</v>
      </c>
      <c r="J43" s="16" t="s">
        <v>369</v>
      </c>
      <c r="K43" s="1" t="s">
        <v>96</v>
      </c>
      <c r="L43" s="2">
        <v>43404</v>
      </c>
      <c r="M43" s="1" t="s">
        <v>96</v>
      </c>
      <c r="N43" s="8">
        <v>36000000</v>
      </c>
      <c r="O43" s="2">
        <v>43174</v>
      </c>
    </row>
    <row r="44" spans="1:15" x14ac:dyDescent="0.25">
      <c r="A44" s="1" t="s">
        <v>58</v>
      </c>
      <c r="B44" s="48">
        <v>43404</v>
      </c>
      <c r="C44" s="1" t="s">
        <v>166</v>
      </c>
      <c r="D44" s="1" t="s">
        <v>166</v>
      </c>
      <c r="E44" s="1" t="s">
        <v>293</v>
      </c>
      <c r="F44" s="1" t="s">
        <v>295</v>
      </c>
      <c r="G44" s="1" t="s">
        <v>155</v>
      </c>
      <c r="H44" s="8">
        <v>36000000</v>
      </c>
      <c r="I44" s="1" t="s">
        <v>157</v>
      </c>
      <c r="J44" s="16" t="s">
        <v>369</v>
      </c>
      <c r="K44" s="1" t="s">
        <v>96</v>
      </c>
      <c r="L44" s="2">
        <v>43404</v>
      </c>
      <c r="M44" s="1" t="s">
        <v>96</v>
      </c>
      <c r="N44" s="8">
        <v>36000000</v>
      </c>
      <c r="O44" s="2">
        <v>43174</v>
      </c>
    </row>
    <row r="45" spans="1:15" x14ac:dyDescent="0.25">
      <c r="A45" s="1" t="s">
        <v>58</v>
      </c>
      <c r="B45" s="48">
        <v>43434</v>
      </c>
      <c r="C45" s="1" t="s">
        <v>166</v>
      </c>
      <c r="D45" s="1" t="s">
        <v>166</v>
      </c>
      <c r="E45" s="1" t="s">
        <v>292</v>
      </c>
      <c r="F45" s="1" t="s">
        <v>294</v>
      </c>
      <c r="G45" s="1" t="s">
        <v>155</v>
      </c>
      <c r="H45" s="8">
        <v>36000000</v>
      </c>
      <c r="I45" s="1" t="s">
        <v>157</v>
      </c>
      <c r="J45" s="16" t="s">
        <v>369</v>
      </c>
      <c r="K45" s="1" t="s">
        <v>96</v>
      </c>
      <c r="L45" s="2">
        <v>43434</v>
      </c>
      <c r="M45" s="1" t="s">
        <v>96</v>
      </c>
      <c r="N45" s="8">
        <v>36000000</v>
      </c>
      <c r="O45" s="2">
        <v>43174</v>
      </c>
    </row>
    <row r="46" spans="1:15" x14ac:dyDescent="0.25">
      <c r="A46" s="1" t="s">
        <v>58</v>
      </c>
      <c r="B46" s="48">
        <v>43434</v>
      </c>
      <c r="C46" s="1" t="s">
        <v>166</v>
      </c>
      <c r="D46" s="1" t="s">
        <v>166</v>
      </c>
      <c r="E46" s="1" t="s">
        <v>293</v>
      </c>
      <c r="F46" s="1" t="s">
        <v>295</v>
      </c>
      <c r="G46" s="1" t="s">
        <v>155</v>
      </c>
      <c r="H46" s="8">
        <v>36000000</v>
      </c>
      <c r="I46" s="1" t="s">
        <v>157</v>
      </c>
      <c r="J46" s="16" t="s">
        <v>369</v>
      </c>
      <c r="K46" s="1" t="s">
        <v>96</v>
      </c>
      <c r="L46" s="2">
        <v>43434</v>
      </c>
      <c r="M46" s="1" t="s">
        <v>96</v>
      </c>
      <c r="N46" s="8">
        <v>36000000</v>
      </c>
      <c r="O46" s="2">
        <v>43174</v>
      </c>
    </row>
    <row r="47" spans="1:15" x14ac:dyDescent="0.25">
      <c r="A47" s="1" t="s">
        <v>58</v>
      </c>
      <c r="B47" s="48">
        <v>43465</v>
      </c>
      <c r="C47" s="1" t="s">
        <v>166</v>
      </c>
      <c r="D47" s="1" t="s">
        <v>166</v>
      </c>
      <c r="E47" s="1" t="s">
        <v>292</v>
      </c>
      <c r="F47" s="1" t="s">
        <v>294</v>
      </c>
      <c r="G47" s="1" t="s">
        <v>155</v>
      </c>
      <c r="H47" s="8">
        <v>36000000</v>
      </c>
      <c r="I47" s="1" t="s">
        <v>157</v>
      </c>
      <c r="J47" s="16" t="s">
        <v>369</v>
      </c>
      <c r="K47" s="1" t="s">
        <v>96</v>
      </c>
      <c r="L47" s="2">
        <v>43465</v>
      </c>
      <c r="M47" s="1" t="s">
        <v>96</v>
      </c>
      <c r="N47" s="8">
        <v>36000000</v>
      </c>
      <c r="O47" s="2">
        <v>43174</v>
      </c>
    </row>
    <row r="48" spans="1:15" x14ac:dyDescent="0.25">
      <c r="A48" s="1" t="s">
        <v>58</v>
      </c>
      <c r="B48" s="48">
        <v>43465</v>
      </c>
      <c r="C48" s="1" t="s">
        <v>166</v>
      </c>
      <c r="D48" s="1" t="s">
        <v>166</v>
      </c>
      <c r="E48" s="1" t="s">
        <v>293</v>
      </c>
      <c r="F48" s="1" t="s">
        <v>295</v>
      </c>
      <c r="G48" s="1" t="s">
        <v>155</v>
      </c>
      <c r="H48" s="8">
        <v>36000000</v>
      </c>
      <c r="I48" s="1" t="s">
        <v>157</v>
      </c>
      <c r="J48" s="16" t="s">
        <v>369</v>
      </c>
      <c r="K48" s="1" t="s">
        <v>96</v>
      </c>
      <c r="L48" s="2">
        <v>43465</v>
      </c>
      <c r="M48" s="1" t="s">
        <v>96</v>
      </c>
      <c r="N48" s="8">
        <v>36000000</v>
      </c>
      <c r="O48" s="2">
        <v>43174</v>
      </c>
    </row>
    <row r="50" spans="1:7" x14ac:dyDescent="0.25">
      <c r="A50" s="1" t="s">
        <v>69</v>
      </c>
      <c r="B50" s="47" t="s">
        <v>1</v>
      </c>
      <c r="C50" s="5" t="s">
        <v>2</v>
      </c>
      <c r="D50" s="5" t="s">
        <v>3</v>
      </c>
      <c r="E50" s="5" t="s">
        <v>51</v>
      </c>
      <c r="F50" s="5" t="s">
        <v>70</v>
      </c>
      <c r="G50" s="5" t="s">
        <v>71</v>
      </c>
    </row>
    <row r="51" spans="1:7" x14ac:dyDescent="0.25">
      <c r="A51" s="1" t="s">
        <v>69</v>
      </c>
      <c r="B51" s="48">
        <v>43373</v>
      </c>
      <c r="C51" s="1" t="s">
        <v>166</v>
      </c>
      <c r="D51" s="1" t="s">
        <v>166</v>
      </c>
      <c r="E51" s="26">
        <v>306306</v>
      </c>
      <c r="F51" s="1" t="s">
        <v>134</v>
      </c>
      <c r="G51" s="1" t="s">
        <v>96</v>
      </c>
    </row>
    <row r="52" spans="1:7" x14ac:dyDescent="0.25">
      <c r="A52" s="1" t="s">
        <v>69</v>
      </c>
      <c r="B52" s="48">
        <v>43373</v>
      </c>
      <c r="C52" s="1" t="s">
        <v>166</v>
      </c>
      <c r="D52" s="1" t="s">
        <v>166</v>
      </c>
      <c r="E52" s="26">
        <v>307307</v>
      </c>
      <c r="F52" s="1" t="s">
        <v>134</v>
      </c>
      <c r="G52" s="1" t="s">
        <v>96</v>
      </c>
    </row>
    <row r="53" spans="1:7" x14ac:dyDescent="0.25">
      <c r="A53" s="1" t="s">
        <v>69</v>
      </c>
      <c r="B53" s="48">
        <v>43373</v>
      </c>
      <c r="C53" s="1" t="s">
        <v>166</v>
      </c>
      <c r="D53" s="1" t="s">
        <v>166</v>
      </c>
      <c r="E53" s="26" t="s">
        <v>294</v>
      </c>
      <c r="F53" s="1" t="s">
        <v>134</v>
      </c>
      <c r="G53" s="1" t="s">
        <v>96</v>
      </c>
    </row>
    <row r="54" spans="1:7" x14ac:dyDescent="0.25">
      <c r="A54" s="1" t="s">
        <v>69</v>
      </c>
      <c r="B54" s="48">
        <v>43373</v>
      </c>
      <c r="C54" s="1" t="s">
        <v>166</v>
      </c>
      <c r="D54" s="1" t="s">
        <v>166</v>
      </c>
      <c r="E54" s="26" t="s">
        <v>295</v>
      </c>
      <c r="F54" s="1" t="s">
        <v>134</v>
      </c>
      <c r="G54" s="1" t="s">
        <v>96</v>
      </c>
    </row>
    <row r="55" spans="1:7" x14ac:dyDescent="0.25">
      <c r="A55" s="1" t="s">
        <v>69</v>
      </c>
      <c r="B55" s="48">
        <v>43404</v>
      </c>
      <c r="C55" s="1" t="s">
        <v>166</v>
      </c>
      <c r="D55" s="1" t="s">
        <v>166</v>
      </c>
      <c r="E55" s="26">
        <v>306306</v>
      </c>
      <c r="F55" s="1" t="s">
        <v>134</v>
      </c>
      <c r="G55" s="1" t="s">
        <v>96</v>
      </c>
    </row>
    <row r="56" spans="1:7" x14ac:dyDescent="0.25">
      <c r="A56" s="1" t="s">
        <v>69</v>
      </c>
      <c r="B56" s="48">
        <v>43404</v>
      </c>
      <c r="C56" s="1" t="s">
        <v>166</v>
      </c>
      <c r="D56" s="1" t="s">
        <v>166</v>
      </c>
      <c r="E56" s="26">
        <v>307307</v>
      </c>
      <c r="F56" s="1" t="s">
        <v>134</v>
      </c>
      <c r="G56" s="1" t="s">
        <v>96</v>
      </c>
    </row>
    <row r="57" spans="1:7" x14ac:dyDescent="0.25">
      <c r="A57" s="1" t="s">
        <v>69</v>
      </c>
      <c r="B57" s="48">
        <v>43404</v>
      </c>
      <c r="C57" s="1" t="s">
        <v>166</v>
      </c>
      <c r="D57" s="1" t="s">
        <v>166</v>
      </c>
      <c r="E57" s="26" t="s">
        <v>294</v>
      </c>
      <c r="F57" s="1" t="s">
        <v>134</v>
      </c>
      <c r="G57" s="1" t="s">
        <v>96</v>
      </c>
    </row>
    <row r="58" spans="1:7" x14ac:dyDescent="0.25">
      <c r="A58" s="1" t="s">
        <v>69</v>
      </c>
      <c r="B58" s="48">
        <v>43404</v>
      </c>
      <c r="C58" s="1" t="s">
        <v>166</v>
      </c>
      <c r="D58" s="1" t="s">
        <v>166</v>
      </c>
      <c r="E58" s="26" t="s">
        <v>295</v>
      </c>
      <c r="F58" s="1" t="s">
        <v>134</v>
      </c>
      <c r="G58" s="1" t="s">
        <v>96</v>
      </c>
    </row>
    <row r="59" spans="1:7" x14ac:dyDescent="0.25">
      <c r="A59" s="1" t="s">
        <v>69</v>
      </c>
      <c r="B59" s="48">
        <v>43434</v>
      </c>
      <c r="C59" s="1" t="s">
        <v>166</v>
      </c>
      <c r="D59" s="1" t="s">
        <v>166</v>
      </c>
      <c r="E59" s="26">
        <v>306306</v>
      </c>
      <c r="F59" s="1" t="s">
        <v>134</v>
      </c>
      <c r="G59" s="1" t="s">
        <v>96</v>
      </c>
    </row>
    <row r="60" spans="1:7" x14ac:dyDescent="0.25">
      <c r="A60" s="1" t="s">
        <v>69</v>
      </c>
      <c r="B60" s="48">
        <v>43434</v>
      </c>
      <c r="C60" s="1" t="s">
        <v>166</v>
      </c>
      <c r="D60" s="1" t="s">
        <v>166</v>
      </c>
      <c r="E60" s="26">
        <v>307307</v>
      </c>
      <c r="F60" s="1" t="s">
        <v>134</v>
      </c>
      <c r="G60" s="1" t="s">
        <v>96</v>
      </c>
    </row>
    <row r="61" spans="1:7" x14ac:dyDescent="0.25">
      <c r="A61" s="1" t="s">
        <v>69</v>
      </c>
      <c r="B61" s="48">
        <v>43434</v>
      </c>
      <c r="C61" s="1" t="s">
        <v>166</v>
      </c>
      <c r="D61" s="1" t="s">
        <v>166</v>
      </c>
      <c r="E61" s="26" t="s">
        <v>294</v>
      </c>
      <c r="F61" s="1" t="s">
        <v>134</v>
      </c>
      <c r="G61" s="1" t="s">
        <v>96</v>
      </c>
    </row>
    <row r="62" spans="1:7" x14ac:dyDescent="0.25">
      <c r="A62" s="1" t="s">
        <v>69</v>
      </c>
      <c r="B62" s="48">
        <v>43434</v>
      </c>
      <c r="C62" s="1" t="s">
        <v>166</v>
      </c>
      <c r="D62" s="1" t="s">
        <v>166</v>
      </c>
      <c r="E62" s="26" t="s">
        <v>295</v>
      </c>
      <c r="F62" s="1" t="s">
        <v>134</v>
      </c>
      <c r="G62" s="1" t="s">
        <v>96</v>
      </c>
    </row>
    <row r="63" spans="1:7" x14ac:dyDescent="0.25">
      <c r="A63" s="1" t="s">
        <v>69</v>
      </c>
      <c r="B63" s="48">
        <v>43465</v>
      </c>
      <c r="C63" s="1" t="s">
        <v>166</v>
      </c>
      <c r="D63" s="1" t="s">
        <v>166</v>
      </c>
      <c r="E63" s="26">
        <v>306306</v>
      </c>
      <c r="F63" s="1" t="s">
        <v>134</v>
      </c>
      <c r="G63" s="1" t="s">
        <v>96</v>
      </c>
    </row>
    <row r="64" spans="1:7" x14ac:dyDescent="0.25">
      <c r="A64" s="1" t="s">
        <v>69</v>
      </c>
      <c r="B64" s="48">
        <v>43465</v>
      </c>
      <c r="C64" s="1" t="s">
        <v>166</v>
      </c>
      <c r="D64" s="1" t="s">
        <v>166</v>
      </c>
      <c r="E64" s="26">
        <v>307307</v>
      </c>
      <c r="F64" s="1" t="s">
        <v>134</v>
      </c>
      <c r="G64" s="1" t="s">
        <v>96</v>
      </c>
    </row>
    <row r="65" spans="1:7" x14ac:dyDescent="0.25">
      <c r="A65" s="1" t="s">
        <v>69</v>
      </c>
      <c r="B65" s="48">
        <v>43465</v>
      </c>
      <c r="C65" s="1" t="s">
        <v>166</v>
      </c>
      <c r="D65" s="1" t="s">
        <v>166</v>
      </c>
      <c r="E65" s="26" t="s">
        <v>294</v>
      </c>
      <c r="F65" s="1" t="s">
        <v>134</v>
      </c>
      <c r="G65" s="1" t="s">
        <v>96</v>
      </c>
    </row>
    <row r="66" spans="1:7" x14ac:dyDescent="0.25">
      <c r="A66" s="1" t="s">
        <v>69</v>
      </c>
      <c r="B66" s="48">
        <v>43465</v>
      </c>
      <c r="C66" s="1" t="s">
        <v>166</v>
      </c>
      <c r="D66" s="1" t="s">
        <v>166</v>
      </c>
      <c r="E66" s="26" t="s">
        <v>295</v>
      </c>
      <c r="F66" s="1" t="s">
        <v>134</v>
      </c>
      <c r="G66" s="1" t="s">
        <v>96</v>
      </c>
    </row>
    <row r="68" spans="1:7" x14ac:dyDescent="0.25">
      <c r="A68" s="1" t="s">
        <v>73</v>
      </c>
      <c r="B68" s="47" t="s">
        <v>1</v>
      </c>
      <c r="C68" s="5" t="s">
        <v>2</v>
      </c>
      <c r="D68" s="5" t="s">
        <v>3</v>
      </c>
      <c r="E68" s="5" t="s">
        <v>51</v>
      </c>
      <c r="F68" s="5" t="s">
        <v>72</v>
      </c>
    </row>
    <row r="69" spans="1:7" x14ac:dyDescent="0.25">
      <c r="A69" s="1" t="s">
        <v>73</v>
      </c>
      <c r="B69" s="48">
        <v>43373</v>
      </c>
      <c r="C69" s="1" t="s">
        <v>166</v>
      </c>
      <c r="D69" s="1" t="s">
        <v>166</v>
      </c>
      <c r="E69" s="26">
        <v>306306</v>
      </c>
      <c r="F69" s="6">
        <v>2.5000000000000001E-3</v>
      </c>
    </row>
    <row r="70" spans="1:7" x14ac:dyDescent="0.25">
      <c r="A70" s="1" t="s">
        <v>73</v>
      </c>
      <c r="B70" s="48">
        <v>43373</v>
      </c>
      <c r="C70" s="1" t="s">
        <v>166</v>
      </c>
      <c r="D70" s="1" t="s">
        <v>166</v>
      </c>
      <c r="E70" s="26">
        <v>307307</v>
      </c>
      <c r="F70" s="6">
        <v>7.4999999999999997E-3</v>
      </c>
    </row>
    <row r="71" spans="1:7" x14ac:dyDescent="0.25">
      <c r="A71" s="1" t="s">
        <v>73</v>
      </c>
      <c r="B71" s="48">
        <v>43373</v>
      </c>
      <c r="C71" s="1" t="s">
        <v>166</v>
      </c>
      <c r="D71" s="1" t="s">
        <v>166</v>
      </c>
      <c r="E71" s="26" t="s">
        <v>294</v>
      </c>
      <c r="F71" s="6">
        <v>2E-3</v>
      </c>
    </row>
    <row r="72" spans="1:7" x14ac:dyDescent="0.25">
      <c r="A72" s="1" t="s">
        <v>73</v>
      </c>
      <c r="B72" s="48">
        <v>43373</v>
      </c>
      <c r="C72" s="1" t="s">
        <v>166</v>
      </c>
      <c r="D72" s="1" t="s">
        <v>166</v>
      </c>
      <c r="E72" s="26" t="s">
        <v>295</v>
      </c>
      <c r="F72" s="6">
        <v>7.0000000000000001E-3</v>
      </c>
    </row>
    <row r="73" spans="1:7" x14ac:dyDescent="0.25">
      <c r="A73" s="1" t="s">
        <v>73</v>
      </c>
      <c r="B73" s="48">
        <v>43404</v>
      </c>
      <c r="C73" s="1" t="s">
        <v>166</v>
      </c>
      <c r="D73" s="1" t="s">
        <v>166</v>
      </c>
      <c r="E73" s="26">
        <v>306306</v>
      </c>
      <c r="F73" s="6">
        <v>2.5000000000000001E-3</v>
      </c>
    </row>
    <row r="74" spans="1:7" x14ac:dyDescent="0.25">
      <c r="A74" s="1" t="s">
        <v>73</v>
      </c>
      <c r="B74" s="48">
        <v>43404</v>
      </c>
      <c r="C74" s="1" t="s">
        <v>166</v>
      </c>
      <c r="D74" s="1" t="s">
        <v>166</v>
      </c>
      <c r="E74" s="26">
        <v>307307</v>
      </c>
      <c r="F74" s="6">
        <v>7.4999999999999997E-3</v>
      </c>
    </row>
    <row r="75" spans="1:7" x14ac:dyDescent="0.25">
      <c r="A75" s="1" t="s">
        <v>73</v>
      </c>
      <c r="B75" s="48">
        <v>43404</v>
      </c>
      <c r="C75" s="1" t="s">
        <v>166</v>
      </c>
      <c r="D75" s="1" t="s">
        <v>166</v>
      </c>
      <c r="E75" s="26" t="s">
        <v>294</v>
      </c>
      <c r="F75" s="6">
        <v>2E-3</v>
      </c>
    </row>
    <row r="76" spans="1:7" x14ac:dyDescent="0.25">
      <c r="A76" s="1" t="s">
        <v>73</v>
      </c>
      <c r="B76" s="48">
        <v>43404</v>
      </c>
      <c r="C76" s="1" t="s">
        <v>166</v>
      </c>
      <c r="D76" s="1" t="s">
        <v>166</v>
      </c>
      <c r="E76" s="26" t="s">
        <v>295</v>
      </c>
      <c r="F76" s="6">
        <v>7.0000000000000001E-3</v>
      </c>
    </row>
    <row r="77" spans="1:7" x14ac:dyDescent="0.25">
      <c r="A77" s="1" t="s">
        <v>73</v>
      </c>
      <c r="B77" s="48">
        <v>43434</v>
      </c>
      <c r="C77" s="1" t="s">
        <v>166</v>
      </c>
      <c r="D77" s="1" t="s">
        <v>166</v>
      </c>
      <c r="E77" s="26">
        <v>306306</v>
      </c>
      <c r="F77" s="6">
        <v>2.5000000000000001E-3</v>
      </c>
    </row>
    <row r="78" spans="1:7" x14ac:dyDescent="0.25">
      <c r="A78" s="1" t="s">
        <v>73</v>
      </c>
      <c r="B78" s="48">
        <v>43434</v>
      </c>
      <c r="C78" s="1" t="s">
        <v>166</v>
      </c>
      <c r="D78" s="1" t="s">
        <v>166</v>
      </c>
      <c r="E78" s="26">
        <v>307307</v>
      </c>
      <c r="F78" s="6">
        <v>7.4999999999999997E-3</v>
      </c>
    </row>
    <row r="79" spans="1:7" x14ac:dyDescent="0.25">
      <c r="A79" s="1" t="s">
        <v>73</v>
      </c>
      <c r="B79" s="48">
        <v>43434</v>
      </c>
      <c r="C79" s="1" t="s">
        <v>166</v>
      </c>
      <c r="D79" s="1" t="s">
        <v>166</v>
      </c>
      <c r="E79" s="26" t="s">
        <v>294</v>
      </c>
      <c r="F79" s="6">
        <v>2E-3</v>
      </c>
    </row>
    <row r="80" spans="1:7" x14ac:dyDescent="0.25">
      <c r="A80" s="1" t="s">
        <v>73</v>
      </c>
      <c r="B80" s="48">
        <v>43434</v>
      </c>
      <c r="C80" s="1" t="s">
        <v>166</v>
      </c>
      <c r="D80" s="1" t="s">
        <v>166</v>
      </c>
      <c r="E80" s="26" t="s">
        <v>295</v>
      </c>
      <c r="F80" s="6">
        <v>7.0000000000000001E-3</v>
      </c>
    </row>
    <row r="81" spans="1:26" x14ac:dyDescent="0.25">
      <c r="A81" s="1" t="s">
        <v>73</v>
      </c>
      <c r="B81" s="48">
        <v>43465</v>
      </c>
      <c r="C81" s="1" t="s">
        <v>166</v>
      </c>
      <c r="D81" s="1" t="s">
        <v>166</v>
      </c>
      <c r="E81" s="26">
        <v>306306</v>
      </c>
      <c r="F81" s="6">
        <v>2.5000000000000001E-3</v>
      </c>
    </row>
    <row r="82" spans="1:26" x14ac:dyDescent="0.25">
      <c r="A82" s="1" t="s">
        <v>73</v>
      </c>
      <c r="B82" s="48">
        <v>43465</v>
      </c>
      <c r="C82" s="1" t="s">
        <v>166</v>
      </c>
      <c r="D82" s="1" t="s">
        <v>166</v>
      </c>
      <c r="E82" s="26">
        <v>307307</v>
      </c>
      <c r="F82" s="6">
        <v>7.4999999999999997E-3</v>
      </c>
    </row>
    <row r="83" spans="1:26" x14ac:dyDescent="0.25">
      <c r="A83" s="1" t="s">
        <v>73</v>
      </c>
      <c r="B83" s="48">
        <v>43465</v>
      </c>
      <c r="C83" s="1" t="s">
        <v>166</v>
      </c>
      <c r="D83" s="1" t="s">
        <v>166</v>
      </c>
      <c r="E83" s="26" t="s">
        <v>294</v>
      </c>
      <c r="F83" s="6">
        <v>2E-3</v>
      </c>
    </row>
    <row r="84" spans="1:26" x14ac:dyDescent="0.25">
      <c r="A84" s="1" t="s">
        <v>73</v>
      </c>
      <c r="B84" s="48">
        <v>43465</v>
      </c>
      <c r="C84" s="1" t="s">
        <v>166</v>
      </c>
      <c r="D84" s="1" t="s">
        <v>166</v>
      </c>
      <c r="E84" s="26" t="s">
        <v>295</v>
      </c>
      <c r="F84" s="6">
        <v>7.0000000000000001E-3</v>
      </c>
    </row>
    <row r="86" spans="1:26" x14ac:dyDescent="0.25">
      <c r="A86" s="1" t="s">
        <v>74</v>
      </c>
      <c r="B86" s="47" t="s">
        <v>1</v>
      </c>
      <c r="C86" s="5" t="s">
        <v>2</v>
      </c>
      <c r="D86" s="5" t="s">
        <v>51</v>
      </c>
      <c r="E86" s="5" t="s">
        <v>75</v>
      </c>
      <c r="F86" s="5" t="s">
        <v>76</v>
      </c>
      <c r="G86" s="5" t="s">
        <v>77</v>
      </c>
      <c r="H86" s="5" t="s">
        <v>78</v>
      </c>
      <c r="I86" s="5" t="s">
        <v>79</v>
      </c>
      <c r="J86" s="5" t="s">
        <v>80</v>
      </c>
      <c r="K86" s="5" t="s">
        <v>81</v>
      </c>
      <c r="L86" s="5" t="s">
        <v>82</v>
      </c>
      <c r="M86" s="5" t="s">
        <v>83</v>
      </c>
      <c r="N86" s="5" t="s">
        <v>84</v>
      </c>
      <c r="O86" s="5" t="s">
        <v>85</v>
      </c>
      <c r="P86" s="5" t="s">
        <v>376</v>
      </c>
      <c r="Q86" s="5" t="s">
        <v>377</v>
      </c>
      <c r="R86" s="5" t="s">
        <v>165</v>
      </c>
      <c r="S86" s="5" t="s">
        <v>86</v>
      </c>
      <c r="T86" s="5" t="s">
        <v>385</v>
      </c>
      <c r="U86" s="5" t="s">
        <v>87</v>
      </c>
      <c r="V86" s="5" t="s">
        <v>378</v>
      </c>
      <c r="W86" s="5" t="s">
        <v>379</v>
      </c>
      <c r="X86" s="5" t="s">
        <v>382</v>
      </c>
      <c r="Y86" s="5" t="s">
        <v>381</v>
      </c>
      <c r="Z86" s="5" t="s">
        <v>380</v>
      </c>
    </row>
    <row r="87" spans="1:26" x14ac:dyDescent="0.25">
      <c r="A87" s="1" t="s">
        <v>74</v>
      </c>
      <c r="B87" s="48">
        <v>43373</v>
      </c>
      <c r="C87" s="26" t="s">
        <v>166</v>
      </c>
      <c r="D87" s="26">
        <v>306306</v>
      </c>
      <c r="E87" s="26" t="s">
        <v>296</v>
      </c>
      <c r="F87" s="26" t="s">
        <v>300</v>
      </c>
      <c r="G87" s="38">
        <v>306306</v>
      </c>
      <c r="H87" s="26" t="s">
        <v>294</v>
      </c>
      <c r="I87" s="26" t="s">
        <v>294</v>
      </c>
      <c r="J87" s="1" t="s">
        <v>306</v>
      </c>
      <c r="K87" s="1" t="s">
        <v>308</v>
      </c>
      <c r="L87" s="1" t="s">
        <v>217</v>
      </c>
      <c r="M87" s="1" t="s">
        <v>354</v>
      </c>
      <c r="N87" s="1" t="s">
        <v>286</v>
      </c>
      <c r="O87" s="1" t="s">
        <v>171</v>
      </c>
      <c r="P87" s="1" t="s">
        <v>186</v>
      </c>
      <c r="Q87" s="1" t="s">
        <v>90</v>
      </c>
      <c r="R87" s="24" t="s">
        <v>315</v>
      </c>
      <c r="S87" s="1" t="s">
        <v>94</v>
      </c>
      <c r="T87" s="1" t="s">
        <v>96</v>
      </c>
      <c r="U87" s="1" t="s">
        <v>97</v>
      </c>
      <c r="V87" s="61">
        <v>43221</v>
      </c>
      <c r="W87" s="65">
        <v>15000</v>
      </c>
      <c r="X87" s="60">
        <v>156000000</v>
      </c>
      <c r="Y87" s="60">
        <v>85547890</v>
      </c>
      <c r="Z87" s="1" t="s">
        <v>89</v>
      </c>
    </row>
    <row r="88" spans="1:26" x14ac:dyDescent="0.25">
      <c r="A88" s="1" t="s">
        <v>74</v>
      </c>
      <c r="B88" s="48">
        <v>43373</v>
      </c>
      <c r="C88" s="26" t="s">
        <v>166</v>
      </c>
      <c r="D88" s="26">
        <v>307307</v>
      </c>
      <c r="E88" s="26" t="s">
        <v>297</v>
      </c>
      <c r="F88" s="26" t="s">
        <v>303</v>
      </c>
      <c r="G88" s="38">
        <v>307307</v>
      </c>
      <c r="H88" s="26" t="s">
        <v>295</v>
      </c>
      <c r="I88" s="26" t="s">
        <v>295</v>
      </c>
      <c r="J88" s="1" t="s">
        <v>307</v>
      </c>
      <c r="K88" s="1" t="s">
        <v>309</v>
      </c>
      <c r="L88" s="1" t="s">
        <v>288</v>
      </c>
      <c r="M88" s="1" t="s">
        <v>348</v>
      </c>
      <c r="N88" s="1" t="s">
        <v>239</v>
      </c>
      <c r="O88" s="1" t="s">
        <v>171</v>
      </c>
      <c r="P88" s="1" t="s">
        <v>186</v>
      </c>
      <c r="Q88" s="1" t="s">
        <v>90</v>
      </c>
      <c r="R88" s="25" t="s">
        <v>315</v>
      </c>
      <c r="S88" s="1" t="s">
        <v>94</v>
      </c>
      <c r="T88" s="1" t="s">
        <v>96</v>
      </c>
      <c r="U88" s="1" t="s">
        <v>97</v>
      </c>
      <c r="V88" s="71">
        <v>43100</v>
      </c>
      <c r="W88" s="65">
        <v>11000</v>
      </c>
      <c r="X88" s="60">
        <v>356800000</v>
      </c>
      <c r="Y88" s="60">
        <v>95000450</v>
      </c>
      <c r="Z88" s="1" t="s">
        <v>89</v>
      </c>
    </row>
    <row r="89" spans="1:26" x14ac:dyDescent="0.25">
      <c r="A89" s="1" t="s">
        <v>74</v>
      </c>
      <c r="B89" s="48">
        <v>43373</v>
      </c>
      <c r="C89" s="26" t="s">
        <v>166</v>
      </c>
      <c r="D89" s="26" t="s">
        <v>294</v>
      </c>
      <c r="E89" s="26" t="s">
        <v>298</v>
      </c>
      <c r="F89" s="26" t="s">
        <v>302</v>
      </c>
      <c r="G89" s="38" t="s">
        <v>294</v>
      </c>
      <c r="H89" s="26" t="s">
        <v>294</v>
      </c>
      <c r="I89" s="26" t="s">
        <v>294</v>
      </c>
      <c r="J89" s="1" t="s">
        <v>304</v>
      </c>
      <c r="K89" s="1" t="s">
        <v>312</v>
      </c>
      <c r="L89" s="1" t="s">
        <v>311</v>
      </c>
      <c r="M89" s="1" t="s">
        <v>355</v>
      </c>
      <c r="N89" s="1" t="s">
        <v>313</v>
      </c>
      <c r="O89" s="1" t="s">
        <v>171</v>
      </c>
      <c r="P89" s="1" t="s">
        <v>186</v>
      </c>
      <c r="Q89" s="1" t="s">
        <v>90</v>
      </c>
      <c r="R89" s="26">
        <v>14.1</v>
      </c>
      <c r="S89" s="1" t="s">
        <v>94</v>
      </c>
      <c r="T89" s="1" t="s">
        <v>96</v>
      </c>
      <c r="U89" s="1" t="s">
        <v>97</v>
      </c>
      <c r="V89" s="61">
        <v>43221</v>
      </c>
      <c r="W89" s="65">
        <v>21000</v>
      </c>
      <c r="X89" s="60">
        <v>756000000</v>
      </c>
      <c r="Y89" s="60">
        <v>102547890</v>
      </c>
      <c r="Z89" s="1" t="s">
        <v>89</v>
      </c>
    </row>
    <row r="90" spans="1:26" x14ac:dyDescent="0.25">
      <c r="A90" s="1" t="s">
        <v>74</v>
      </c>
      <c r="B90" s="48">
        <v>43373</v>
      </c>
      <c r="C90" s="26" t="s">
        <v>166</v>
      </c>
      <c r="D90" s="26" t="s">
        <v>295</v>
      </c>
      <c r="E90" s="26" t="s">
        <v>299</v>
      </c>
      <c r="F90" s="26" t="s">
        <v>301</v>
      </c>
      <c r="G90" s="38" t="s">
        <v>295</v>
      </c>
      <c r="H90" s="26" t="s">
        <v>295</v>
      </c>
      <c r="I90" s="26" t="s">
        <v>295</v>
      </c>
      <c r="J90" s="1" t="s">
        <v>305</v>
      </c>
      <c r="K90" s="1" t="s">
        <v>289</v>
      </c>
      <c r="L90" s="1" t="s">
        <v>310</v>
      </c>
      <c r="M90" s="1" t="s">
        <v>344</v>
      </c>
      <c r="N90" s="1" t="s">
        <v>314</v>
      </c>
      <c r="O90" s="1" t="s">
        <v>171</v>
      </c>
      <c r="P90" s="1" t="s">
        <v>186</v>
      </c>
      <c r="Q90" s="1" t="s">
        <v>90</v>
      </c>
      <c r="R90" s="25" t="s">
        <v>316</v>
      </c>
      <c r="S90" s="1" t="s">
        <v>94</v>
      </c>
      <c r="T90" s="1" t="s">
        <v>96</v>
      </c>
      <c r="U90" s="1" t="s">
        <v>97</v>
      </c>
      <c r="V90" s="71">
        <v>43100</v>
      </c>
      <c r="W90" s="65">
        <v>25000</v>
      </c>
      <c r="X90" s="60">
        <v>800000000</v>
      </c>
      <c r="Y90" s="60">
        <v>115000000</v>
      </c>
      <c r="Z90" s="1" t="s">
        <v>89</v>
      </c>
    </row>
    <row r="91" spans="1:26" x14ac:dyDescent="0.25">
      <c r="A91" s="1" t="s">
        <v>74</v>
      </c>
      <c r="B91" s="48">
        <v>43373</v>
      </c>
      <c r="C91" s="26" t="s">
        <v>166</v>
      </c>
      <c r="D91" s="26" t="s">
        <v>166</v>
      </c>
      <c r="E91" s="26" t="s">
        <v>180</v>
      </c>
      <c r="F91" s="64" t="s">
        <v>334</v>
      </c>
      <c r="G91" s="26" t="s">
        <v>89</v>
      </c>
      <c r="H91" s="26" t="s">
        <v>89</v>
      </c>
      <c r="I91" s="26" t="s">
        <v>89</v>
      </c>
      <c r="J91" s="1" t="s">
        <v>178</v>
      </c>
      <c r="K91" s="1" t="s">
        <v>179</v>
      </c>
      <c r="L91" s="1" t="s">
        <v>182</v>
      </c>
      <c r="M91" s="1" t="s">
        <v>185</v>
      </c>
      <c r="N91" s="1" t="s">
        <v>181</v>
      </c>
      <c r="O91" s="1" t="s">
        <v>171</v>
      </c>
      <c r="P91" s="1" t="s">
        <v>186</v>
      </c>
      <c r="Q91" s="1" t="s">
        <v>91</v>
      </c>
      <c r="R91" s="1">
        <v>64.099999999999994</v>
      </c>
      <c r="S91" s="1" t="s">
        <v>89</v>
      </c>
      <c r="T91" s="1" t="s">
        <v>89</v>
      </c>
      <c r="U91" s="1" t="s">
        <v>89</v>
      </c>
      <c r="V91" s="61" t="s">
        <v>89</v>
      </c>
      <c r="W91" s="61" t="s">
        <v>89</v>
      </c>
      <c r="X91" s="61" t="s">
        <v>89</v>
      </c>
      <c r="Y91" s="61" t="s">
        <v>89</v>
      </c>
      <c r="Z91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list" showInputMessage="1" showErrorMessage="1" sqref="G41:G48">
      <formula1>#REF!</formula1>
    </dataValidation>
    <dataValidation type="list" showInputMessage="1" showErrorMessage="1" sqref="Z87:Z91 U87:U91 S87:S91 Q87:Q91 F51:F66 H15:H18 U11:U12 R11:R12 O11:O12 K11:M12 G11:H12 AB2 Z2 T2:X2 Q2 O2 G2:J2 N5:N8 H5:I8 I41:I48">
      <formula1>#REF!</formula1>
    </dataValidation>
    <dataValidation showInputMessage="1" showErrorMessage="1" sqref="J41:J48"/>
  </dataValidation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58"/>
  <sheetViews>
    <sheetView tabSelected="1"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7.285156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31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2" width="15.42578125" style="1" bestFit="1" customWidth="1"/>
    <col min="23" max="23" width="14.7109375" style="1" bestFit="1" customWidth="1"/>
    <col min="24" max="24" width="18.42578125" style="1" bestFit="1" customWidth="1"/>
    <col min="25" max="25" width="14.28515625" style="1" bestFit="1" customWidth="1"/>
    <col min="26" max="26" width="14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167</v>
      </c>
      <c r="F2" s="1">
        <v>123321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43055</v>
      </c>
      <c r="L2" s="1" t="s">
        <v>96</v>
      </c>
      <c r="M2" s="6">
        <v>4.2000000000000003E-2</v>
      </c>
      <c r="N2" s="6">
        <v>2.5000000000000001E-2</v>
      </c>
      <c r="O2" s="1" t="s">
        <v>115</v>
      </c>
      <c r="P2" s="6">
        <v>2.4E-2</v>
      </c>
      <c r="Q2" s="16" t="s">
        <v>117</v>
      </c>
      <c r="R2" s="2">
        <v>44896</v>
      </c>
      <c r="S2" s="8">
        <v>1000000</v>
      </c>
      <c r="T2" s="1" t="s">
        <v>113</v>
      </c>
      <c r="U2" s="1" t="s">
        <v>119</v>
      </c>
      <c r="V2" s="1" t="s">
        <v>122</v>
      </c>
      <c r="W2" s="1" t="s">
        <v>22</v>
      </c>
      <c r="X2" s="1" t="s">
        <v>138</v>
      </c>
      <c r="Y2" s="2">
        <v>43070</v>
      </c>
      <c r="Z2" s="1" t="s">
        <v>126</v>
      </c>
      <c r="AA2" s="1" t="s">
        <v>96</v>
      </c>
      <c r="AB2" s="16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167</v>
      </c>
      <c r="F5" s="1">
        <v>123321</v>
      </c>
      <c r="G5" s="6">
        <v>2.7E-2</v>
      </c>
      <c r="H5" s="2">
        <v>43466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850000</v>
      </c>
      <c r="P5" s="8">
        <v>1912.5000000000002</v>
      </c>
      <c r="Q5" s="1" t="s">
        <v>96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167</v>
      </c>
      <c r="F6" s="1">
        <v>123321</v>
      </c>
      <c r="G6" s="6">
        <v>2.7E-2</v>
      </c>
      <c r="H6" s="2">
        <v>43466</v>
      </c>
      <c r="I6" s="1" t="s">
        <v>96</v>
      </c>
      <c r="J6" s="1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833333.33333333337</v>
      </c>
      <c r="P6" s="8">
        <v>1875.0000000000002</v>
      </c>
      <c r="Q6" s="1" t="s">
        <v>96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167</v>
      </c>
      <c r="F7" s="1">
        <v>123321</v>
      </c>
      <c r="G7" s="6">
        <v>2.7E-2</v>
      </c>
      <c r="H7" s="2">
        <v>43466</v>
      </c>
      <c r="I7" s="1" t="s">
        <v>96</v>
      </c>
      <c r="J7" s="1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816666.66666666663</v>
      </c>
      <c r="P7" s="8">
        <v>1837.5</v>
      </c>
      <c r="Q7" s="1" t="s">
        <v>96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167</v>
      </c>
      <c r="F8" s="1">
        <v>123321</v>
      </c>
      <c r="G8" s="6">
        <v>2.7E-2</v>
      </c>
      <c r="H8" s="2">
        <v>43466</v>
      </c>
      <c r="I8" s="1" t="s">
        <v>96</v>
      </c>
      <c r="J8" s="1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800000</v>
      </c>
      <c r="P8" s="8">
        <v>1800.0000000000002</v>
      </c>
      <c r="Q8" s="1" t="s">
        <v>96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167</v>
      </c>
      <c r="F11" s="1">
        <v>123321</v>
      </c>
      <c r="G11" s="1" t="s">
        <v>140</v>
      </c>
      <c r="H11" s="1" t="s">
        <v>169</v>
      </c>
      <c r="I11" s="10">
        <v>0</v>
      </c>
      <c r="J11" s="10">
        <v>17000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43055</v>
      </c>
      <c r="Q11" s="1" t="s">
        <v>96</v>
      </c>
      <c r="R11" s="1" t="s">
        <v>150</v>
      </c>
      <c r="S11" s="2">
        <v>43055</v>
      </c>
      <c r="T11" s="1" t="s">
        <v>96</v>
      </c>
      <c r="U11" s="1" t="s">
        <v>152</v>
      </c>
      <c r="V11" s="31">
        <v>834912.5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167</v>
      </c>
      <c r="F12" s="1">
        <v>123321</v>
      </c>
      <c r="G12" s="1" t="s">
        <v>140</v>
      </c>
      <c r="H12" s="1" t="s">
        <v>169</v>
      </c>
      <c r="I12" s="10">
        <v>0</v>
      </c>
      <c r="J12" s="10">
        <v>16000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43055</v>
      </c>
      <c r="Q12" s="1" t="s">
        <v>96</v>
      </c>
      <c r="R12" s="1" t="s">
        <v>150</v>
      </c>
      <c r="S12" s="2">
        <v>43055</v>
      </c>
      <c r="T12" s="1" t="s">
        <v>96</v>
      </c>
      <c r="U12" s="1" t="s">
        <v>152</v>
      </c>
      <c r="V12" s="31">
        <v>827055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167</v>
      </c>
      <c r="F15" s="1">
        <v>123321</v>
      </c>
      <c r="G15" s="1" t="s">
        <v>166</v>
      </c>
      <c r="H15" s="1" t="s">
        <v>130</v>
      </c>
    </row>
    <row r="16" spans="1:29" ht="15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167</v>
      </c>
      <c r="F16" s="1">
        <v>123321</v>
      </c>
      <c r="G16" s="1" t="s">
        <v>166</v>
      </c>
      <c r="H16" s="1" t="s">
        <v>132</v>
      </c>
      <c r="U16"/>
      <c r="V16"/>
      <c r="W16"/>
      <c r="X16"/>
      <c r="Y16"/>
    </row>
    <row r="17" spans="1:25" ht="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167</v>
      </c>
      <c r="F17" s="1">
        <v>123321</v>
      </c>
      <c r="G17" s="45" t="s">
        <v>365</v>
      </c>
      <c r="H17" s="1" t="s">
        <v>131</v>
      </c>
      <c r="U17"/>
      <c r="V17"/>
      <c r="W17"/>
      <c r="X17"/>
      <c r="Y17"/>
    </row>
    <row r="18" spans="1:25" ht="15" x14ac:dyDescent="0.25">
      <c r="U18"/>
      <c r="V18"/>
      <c r="W18"/>
      <c r="X18"/>
      <c r="Y18"/>
    </row>
    <row r="19" spans="1:25" ht="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  <c r="U19"/>
      <c r="V19"/>
      <c r="W19"/>
      <c r="X19"/>
      <c r="Y19"/>
    </row>
    <row r="21" spans="1:25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2" spans="1:25" x14ac:dyDescent="0.25">
      <c r="A22" s="1" t="s">
        <v>55</v>
      </c>
      <c r="B22" s="48">
        <v>43373</v>
      </c>
      <c r="C22" s="1" t="s">
        <v>166</v>
      </c>
      <c r="D22" s="1" t="s">
        <v>166</v>
      </c>
      <c r="E22" s="1" t="s">
        <v>167</v>
      </c>
      <c r="F22" s="1">
        <v>123321</v>
      </c>
      <c r="G22" s="1" t="s">
        <v>173</v>
      </c>
      <c r="H22" s="8">
        <v>500000</v>
      </c>
      <c r="I22" s="1">
        <v>0</v>
      </c>
    </row>
    <row r="23" spans="1:25" x14ac:dyDescent="0.25">
      <c r="A23" s="1" t="s">
        <v>55</v>
      </c>
      <c r="B23" s="48">
        <v>43404</v>
      </c>
      <c r="C23" s="1" t="s">
        <v>166</v>
      </c>
      <c r="D23" s="1" t="s">
        <v>166</v>
      </c>
      <c r="E23" s="1" t="s">
        <v>167</v>
      </c>
      <c r="F23" s="1">
        <v>123321</v>
      </c>
      <c r="G23" s="1" t="s">
        <v>173</v>
      </c>
      <c r="H23" s="8">
        <v>500000</v>
      </c>
      <c r="I23" s="1">
        <v>0</v>
      </c>
    </row>
    <row r="24" spans="1:25" x14ac:dyDescent="0.25">
      <c r="A24" s="1" t="s">
        <v>55</v>
      </c>
      <c r="B24" s="48">
        <v>43434</v>
      </c>
      <c r="C24" s="1" t="s">
        <v>166</v>
      </c>
      <c r="D24" s="1" t="s">
        <v>166</v>
      </c>
      <c r="E24" s="1" t="s">
        <v>167</v>
      </c>
      <c r="F24" s="1">
        <v>123321</v>
      </c>
      <c r="G24" s="1" t="s">
        <v>173</v>
      </c>
      <c r="H24" s="8">
        <v>500000</v>
      </c>
      <c r="I24" s="1">
        <v>0</v>
      </c>
    </row>
    <row r="25" spans="1:25" x14ac:dyDescent="0.25">
      <c r="A25" s="1" t="s">
        <v>55</v>
      </c>
      <c r="B25" s="48">
        <v>43465</v>
      </c>
      <c r="C25" s="1" t="s">
        <v>166</v>
      </c>
      <c r="D25" s="1" t="s">
        <v>166</v>
      </c>
      <c r="E25" s="1" t="s">
        <v>167</v>
      </c>
      <c r="F25" s="1">
        <v>123321</v>
      </c>
      <c r="G25" s="1" t="s">
        <v>173</v>
      </c>
      <c r="H25" s="8">
        <v>500000</v>
      </c>
      <c r="I25" s="1">
        <v>0</v>
      </c>
    </row>
    <row r="27" spans="1:25" x14ac:dyDescent="0.25">
      <c r="A27" s="16" t="s">
        <v>58</v>
      </c>
      <c r="B27" s="47" t="s">
        <v>1</v>
      </c>
      <c r="C27" s="5" t="s">
        <v>2</v>
      </c>
      <c r="D27" s="5" t="s">
        <v>3</v>
      </c>
      <c r="E27" s="5" t="s">
        <v>56</v>
      </c>
      <c r="F27" s="5" t="s">
        <v>59</v>
      </c>
      <c r="G27" s="5" t="s">
        <v>60</v>
      </c>
      <c r="H27" s="5" t="s">
        <v>61</v>
      </c>
      <c r="I27" s="5" t="s">
        <v>62</v>
      </c>
      <c r="J27" s="5" t="s">
        <v>63</v>
      </c>
      <c r="K27" s="5" t="s">
        <v>64</v>
      </c>
      <c r="L27" s="5" t="s">
        <v>65</v>
      </c>
      <c r="M27" s="5" t="s">
        <v>66</v>
      </c>
      <c r="N27" s="5" t="s">
        <v>67</v>
      </c>
      <c r="O27" s="5" t="s">
        <v>68</v>
      </c>
    </row>
    <row r="28" spans="1:25" x14ac:dyDescent="0.25">
      <c r="A28" s="16" t="s">
        <v>58</v>
      </c>
      <c r="B28" s="48">
        <v>43373</v>
      </c>
      <c r="C28" s="1" t="s">
        <v>166</v>
      </c>
      <c r="D28" s="1" t="s">
        <v>166</v>
      </c>
      <c r="E28" s="1" t="s">
        <v>173</v>
      </c>
      <c r="F28" s="1">
        <v>78451209</v>
      </c>
      <c r="G28" s="1" t="s">
        <v>155</v>
      </c>
      <c r="H28" s="8">
        <v>500000</v>
      </c>
      <c r="I28" s="1" t="s">
        <v>157</v>
      </c>
      <c r="J28" s="1" t="s">
        <v>368</v>
      </c>
      <c r="K28" s="1" t="s">
        <v>96</v>
      </c>
      <c r="L28" s="2">
        <v>43373</v>
      </c>
      <c r="M28" s="1" t="s">
        <v>96</v>
      </c>
      <c r="N28" s="8">
        <v>500000</v>
      </c>
      <c r="O28" s="2">
        <v>43055</v>
      </c>
    </row>
    <row r="29" spans="1:25" x14ac:dyDescent="0.25">
      <c r="A29" s="16" t="s">
        <v>58</v>
      </c>
      <c r="B29" s="48">
        <v>43404</v>
      </c>
      <c r="C29" s="1" t="s">
        <v>166</v>
      </c>
      <c r="D29" s="1" t="s">
        <v>166</v>
      </c>
      <c r="E29" s="1" t="s">
        <v>173</v>
      </c>
      <c r="F29" s="1">
        <v>78451209</v>
      </c>
      <c r="G29" s="1" t="s">
        <v>155</v>
      </c>
      <c r="H29" s="8">
        <v>500000</v>
      </c>
      <c r="I29" s="1" t="s">
        <v>157</v>
      </c>
      <c r="J29" s="1" t="s">
        <v>368</v>
      </c>
      <c r="K29" s="1" t="s">
        <v>96</v>
      </c>
      <c r="L29" s="2">
        <v>43404</v>
      </c>
      <c r="M29" s="1" t="s">
        <v>96</v>
      </c>
      <c r="N29" s="8">
        <v>500000</v>
      </c>
      <c r="O29" s="2">
        <v>43055</v>
      </c>
    </row>
    <row r="30" spans="1:25" x14ac:dyDescent="0.25">
      <c r="A30" s="16" t="s">
        <v>58</v>
      </c>
      <c r="B30" s="48">
        <v>43434</v>
      </c>
      <c r="C30" s="1" t="s">
        <v>166</v>
      </c>
      <c r="D30" s="1" t="s">
        <v>166</v>
      </c>
      <c r="E30" s="1" t="s">
        <v>173</v>
      </c>
      <c r="F30" s="1">
        <v>78451209</v>
      </c>
      <c r="G30" s="1" t="s">
        <v>155</v>
      </c>
      <c r="H30" s="8">
        <v>500000</v>
      </c>
      <c r="I30" s="1" t="s">
        <v>157</v>
      </c>
      <c r="J30" s="1" t="s">
        <v>368</v>
      </c>
      <c r="K30" s="1" t="s">
        <v>96</v>
      </c>
      <c r="L30" s="2">
        <v>43434</v>
      </c>
      <c r="M30" s="1" t="s">
        <v>96</v>
      </c>
      <c r="N30" s="8">
        <v>500000</v>
      </c>
      <c r="O30" s="2">
        <v>43055</v>
      </c>
    </row>
    <row r="31" spans="1:25" x14ac:dyDescent="0.25">
      <c r="A31" s="16" t="s">
        <v>58</v>
      </c>
      <c r="B31" s="48">
        <v>43465</v>
      </c>
      <c r="C31" s="1" t="s">
        <v>166</v>
      </c>
      <c r="D31" s="1" t="s">
        <v>166</v>
      </c>
      <c r="E31" s="1" t="s">
        <v>173</v>
      </c>
      <c r="F31" s="1">
        <v>78451209</v>
      </c>
      <c r="G31" s="1" t="s">
        <v>155</v>
      </c>
      <c r="H31" s="8">
        <v>500000</v>
      </c>
      <c r="I31" s="1" t="s">
        <v>157</v>
      </c>
      <c r="J31" s="1" t="s">
        <v>368</v>
      </c>
      <c r="K31" s="1" t="s">
        <v>96</v>
      </c>
      <c r="L31" s="2">
        <v>43465</v>
      </c>
      <c r="M31" s="1" t="s">
        <v>96</v>
      </c>
      <c r="N31" s="8">
        <v>500000</v>
      </c>
      <c r="O31" s="2">
        <v>43055</v>
      </c>
    </row>
    <row r="33" spans="1:7" x14ac:dyDescent="0.25">
      <c r="A33" s="1" t="s">
        <v>69</v>
      </c>
      <c r="B33" s="47" t="s">
        <v>1</v>
      </c>
      <c r="C33" s="5" t="s">
        <v>2</v>
      </c>
      <c r="D33" s="5" t="s">
        <v>3</v>
      </c>
      <c r="E33" s="5" t="s">
        <v>51</v>
      </c>
      <c r="F33" s="5" t="s">
        <v>70</v>
      </c>
      <c r="G33" s="5" t="s">
        <v>71</v>
      </c>
    </row>
    <row r="34" spans="1:7" x14ac:dyDescent="0.25">
      <c r="A34" s="1" t="s">
        <v>69</v>
      </c>
      <c r="B34" s="48">
        <v>43373</v>
      </c>
      <c r="C34" s="1" t="s">
        <v>166</v>
      </c>
      <c r="D34" s="26" t="s">
        <v>166</v>
      </c>
      <c r="E34" s="26">
        <v>78451209</v>
      </c>
      <c r="F34" s="1" t="s">
        <v>134</v>
      </c>
      <c r="G34" s="1" t="s">
        <v>96</v>
      </c>
    </row>
    <row r="35" spans="1:7" x14ac:dyDescent="0.25">
      <c r="A35" s="1" t="s">
        <v>69</v>
      </c>
      <c r="B35" s="48">
        <v>43373</v>
      </c>
      <c r="C35" s="1" t="s">
        <v>166</v>
      </c>
      <c r="D35" s="26" t="s">
        <v>166</v>
      </c>
      <c r="E35" s="26">
        <v>63829150</v>
      </c>
      <c r="F35" s="1" t="s">
        <v>134</v>
      </c>
      <c r="G35" s="1" t="s">
        <v>96</v>
      </c>
    </row>
    <row r="36" spans="1:7" x14ac:dyDescent="0.25">
      <c r="A36" s="1" t="s">
        <v>69</v>
      </c>
      <c r="B36" s="48">
        <v>43404</v>
      </c>
      <c r="C36" s="1" t="s">
        <v>166</v>
      </c>
      <c r="D36" s="26" t="s">
        <v>166</v>
      </c>
      <c r="E36" s="26">
        <v>78451209</v>
      </c>
      <c r="F36" s="1" t="s">
        <v>134</v>
      </c>
      <c r="G36" s="1" t="s">
        <v>96</v>
      </c>
    </row>
    <row r="37" spans="1:7" x14ac:dyDescent="0.25">
      <c r="A37" s="1" t="s">
        <v>69</v>
      </c>
      <c r="B37" s="48">
        <v>43404</v>
      </c>
      <c r="C37" s="1" t="s">
        <v>166</v>
      </c>
      <c r="D37" s="26" t="s">
        <v>166</v>
      </c>
      <c r="E37" s="26">
        <v>63829150</v>
      </c>
      <c r="F37" s="1" t="s">
        <v>134</v>
      </c>
      <c r="G37" s="1" t="s">
        <v>96</v>
      </c>
    </row>
    <row r="38" spans="1:7" x14ac:dyDescent="0.25">
      <c r="A38" s="1" t="s">
        <v>69</v>
      </c>
      <c r="B38" s="48">
        <v>43434</v>
      </c>
      <c r="C38" s="1" t="s">
        <v>166</v>
      </c>
      <c r="D38" s="26" t="s">
        <v>166</v>
      </c>
      <c r="E38" s="26">
        <v>78451209</v>
      </c>
      <c r="F38" s="1" t="s">
        <v>134</v>
      </c>
      <c r="G38" s="1" t="s">
        <v>96</v>
      </c>
    </row>
    <row r="39" spans="1:7" x14ac:dyDescent="0.25">
      <c r="A39" s="1" t="s">
        <v>69</v>
      </c>
      <c r="B39" s="48">
        <v>43434</v>
      </c>
      <c r="C39" s="1" t="s">
        <v>166</v>
      </c>
      <c r="D39" s="26" t="s">
        <v>166</v>
      </c>
      <c r="E39" s="26">
        <v>63829150</v>
      </c>
      <c r="F39" s="1" t="s">
        <v>134</v>
      </c>
      <c r="G39" s="1" t="s">
        <v>96</v>
      </c>
    </row>
    <row r="40" spans="1:7" x14ac:dyDescent="0.25">
      <c r="A40" s="1" t="s">
        <v>69</v>
      </c>
      <c r="B40" s="48">
        <v>43465</v>
      </c>
      <c r="C40" s="1" t="s">
        <v>166</v>
      </c>
      <c r="D40" s="26" t="s">
        <v>166</v>
      </c>
      <c r="E40" s="26">
        <v>78451209</v>
      </c>
      <c r="F40" s="1" t="s">
        <v>134</v>
      </c>
      <c r="G40" s="1" t="s">
        <v>96</v>
      </c>
    </row>
    <row r="41" spans="1:7" x14ac:dyDescent="0.25">
      <c r="A41" s="1" t="s">
        <v>69</v>
      </c>
      <c r="B41" s="48">
        <v>43465</v>
      </c>
      <c r="C41" s="1" t="s">
        <v>166</v>
      </c>
      <c r="D41" s="26" t="s">
        <v>166</v>
      </c>
      <c r="E41" s="26">
        <v>63829150</v>
      </c>
      <c r="F41" s="1" t="s">
        <v>134</v>
      </c>
      <c r="G41" s="1" t="s">
        <v>96</v>
      </c>
    </row>
    <row r="43" spans="1:7" x14ac:dyDescent="0.25">
      <c r="A43" s="1" t="s">
        <v>73</v>
      </c>
      <c r="B43" s="47" t="s">
        <v>1</v>
      </c>
      <c r="C43" s="5" t="s">
        <v>2</v>
      </c>
      <c r="D43" s="5" t="s">
        <v>3</v>
      </c>
      <c r="E43" s="5" t="s">
        <v>51</v>
      </c>
      <c r="F43" s="5" t="s">
        <v>72</v>
      </c>
    </row>
    <row r="44" spans="1:7" x14ac:dyDescent="0.25">
      <c r="A44" s="1" t="s">
        <v>73</v>
      </c>
      <c r="B44" s="48">
        <v>43373</v>
      </c>
      <c r="C44" s="1" t="s">
        <v>166</v>
      </c>
      <c r="D44" s="1" t="s">
        <v>166</v>
      </c>
      <c r="E44" s="1">
        <v>78451209</v>
      </c>
      <c r="F44" s="6">
        <v>1.7500000000000002E-2</v>
      </c>
    </row>
    <row r="45" spans="1:7" x14ac:dyDescent="0.25">
      <c r="A45" s="1" t="s">
        <v>73</v>
      </c>
      <c r="B45" s="48">
        <v>43373</v>
      </c>
      <c r="C45" s="1" t="s">
        <v>166</v>
      </c>
      <c r="D45" s="1" t="s">
        <v>166</v>
      </c>
      <c r="E45" s="1">
        <v>63829150</v>
      </c>
      <c r="F45" s="6">
        <v>3.3500000000000002E-2</v>
      </c>
    </row>
    <row r="46" spans="1:7" x14ac:dyDescent="0.25">
      <c r="A46" s="1" t="s">
        <v>73</v>
      </c>
      <c r="B46" s="48">
        <v>43404</v>
      </c>
      <c r="C46" s="1" t="s">
        <v>166</v>
      </c>
      <c r="D46" s="1" t="s">
        <v>166</v>
      </c>
      <c r="E46" s="1">
        <v>78451209</v>
      </c>
      <c r="F46" s="6">
        <v>1.7500000000000002E-2</v>
      </c>
    </row>
    <row r="47" spans="1:7" x14ac:dyDescent="0.25">
      <c r="A47" s="1" t="s">
        <v>73</v>
      </c>
      <c r="B47" s="48">
        <v>43404</v>
      </c>
      <c r="C47" s="1" t="s">
        <v>166</v>
      </c>
      <c r="D47" s="1" t="s">
        <v>166</v>
      </c>
      <c r="E47" s="1">
        <v>63829150</v>
      </c>
      <c r="F47" s="6">
        <v>3.3500000000000002E-2</v>
      </c>
    </row>
    <row r="48" spans="1:7" x14ac:dyDescent="0.25">
      <c r="A48" s="1" t="s">
        <v>73</v>
      </c>
      <c r="B48" s="48">
        <v>43434</v>
      </c>
      <c r="C48" s="1" t="s">
        <v>166</v>
      </c>
      <c r="D48" s="1" t="s">
        <v>166</v>
      </c>
      <c r="E48" s="1">
        <v>78451209</v>
      </c>
      <c r="F48" s="6">
        <v>1.7500000000000002E-2</v>
      </c>
    </row>
    <row r="49" spans="1:26" x14ac:dyDescent="0.25">
      <c r="A49" s="1" t="s">
        <v>73</v>
      </c>
      <c r="B49" s="48">
        <v>43434</v>
      </c>
      <c r="C49" s="1" t="s">
        <v>166</v>
      </c>
      <c r="D49" s="1" t="s">
        <v>166</v>
      </c>
      <c r="E49" s="1">
        <v>63829150</v>
      </c>
      <c r="F49" s="6">
        <v>3.3500000000000002E-2</v>
      </c>
    </row>
    <row r="50" spans="1:26" x14ac:dyDescent="0.25">
      <c r="A50" s="1" t="s">
        <v>73</v>
      </c>
      <c r="B50" s="48">
        <v>43465</v>
      </c>
      <c r="C50" s="1" t="s">
        <v>166</v>
      </c>
      <c r="D50" s="1" t="s">
        <v>166</v>
      </c>
      <c r="E50" s="1">
        <v>78451209</v>
      </c>
      <c r="F50" s="6">
        <v>1.7500000000000002E-2</v>
      </c>
    </row>
    <row r="51" spans="1:26" x14ac:dyDescent="0.25">
      <c r="A51" s="1" t="s">
        <v>73</v>
      </c>
      <c r="B51" s="48">
        <v>43465</v>
      </c>
      <c r="C51" s="1" t="s">
        <v>166</v>
      </c>
      <c r="D51" s="1" t="s">
        <v>166</v>
      </c>
      <c r="E51" s="1">
        <v>63829150</v>
      </c>
      <c r="F51" s="6">
        <v>3.3500000000000002E-2</v>
      </c>
    </row>
    <row r="53" spans="1:26" x14ac:dyDescent="0.25">
      <c r="A53" s="1" t="s">
        <v>74</v>
      </c>
      <c r="B53" s="47" t="s">
        <v>1</v>
      </c>
      <c r="C53" s="5" t="s">
        <v>2</v>
      </c>
      <c r="D53" s="5" t="s">
        <v>51</v>
      </c>
      <c r="E53" s="5" t="s">
        <v>75</v>
      </c>
      <c r="F53" s="5" t="s">
        <v>76</v>
      </c>
      <c r="G53" s="5" t="s">
        <v>77</v>
      </c>
      <c r="H53" s="5" t="s">
        <v>78</v>
      </c>
      <c r="I53" s="5" t="s">
        <v>79</v>
      </c>
      <c r="J53" s="5" t="s">
        <v>80</v>
      </c>
      <c r="K53" s="5" t="s">
        <v>81</v>
      </c>
      <c r="L53" s="5" t="s">
        <v>82</v>
      </c>
      <c r="M53" s="5" t="s">
        <v>83</v>
      </c>
      <c r="N53" s="5" t="s">
        <v>84</v>
      </c>
      <c r="O53" s="5" t="s">
        <v>85</v>
      </c>
      <c r="P53" s="5" t="s">
        <v>376</v>
      </c>
      <c r="Q53" s="5" t="s">
        <v>377</v>
      </c>
      <c r="R53" s="5" t="s">
        <v>165</v>
      </c>
      <c r="S53" s="5" t="s">
        <v>86</v>
      </c>
      <c r="T53" s="5" t="s">
        <v>385</v>
      </c>
      <c r="U53" s="5" t="s">
        <v>87</v>
      </c>
      <c r="V53" s="5" t="s">
        <v>378</v>
      </c>
      <c r="W53" s="5" t="s">
        <v>379</v>
      </c>
      <c r="X53" s="5" t="s">
        <v>382</v>
      </c>
      <c r="Y53" s="5" t="s">
        <v>381</v>
      </c>
      <c r="Z53" s="5" t="s">
        <v>380</v>
      </c>
    </row>
    <row r="54" spans="1:26" x14ac:dyDescent="0.25">
      <c r="A54" s="1" t="s">
        <v>74</v>
      </c>
      <c r="B54" s="48">
        <v>43373</v>
      </c>
      <c r="C54" s="1" t="s">
        <v>166</v>
      </c>
      <c r="D54" s="26">
        <v>63829150</v>
      </c>
      <c r="E54" s="26" t="s">
        <v>96</v>
      </c>
      <c r="F54" s="1" t="s">
        <v>174</v>
      </c>
      <c r="G54" s="26">
        <v>63829150</v>
      </c>
      <c r="H54" s="26">
        <v>78451209</v>
      </c>
      <c r="I54" s="26">
        <v>78451209</v>
      </c>
      <c r="J54" s="1" t="s">
        <v>170</v>
      </c>
      <c r="K54" s="1" t="s">
        <v>391</v>
      </c>
      <c r="L54" s="1" t="s">
        <v>176</v>
      </c>
      <c r="M54" s="1" t="s">
        <v>335</v>
      </c>
      <c r="N54" s="1" t="s">
        <v>183</v>
      </c>
      <c r="O54" s="1" t="s">
        <v>171</v>
      </c>
      <c r="P54" s="1" t="s">
        <v>177</v>
      </c>
      <c r="Q54" s="1" t="s">
        <v>90</v>
      </c>
      <c r="R54" s="16">
        <v>23.32</v>
      </c>
      <c r="S54" s="16" t="s">
        <v>94</v>
      </c>
      <c r="T54" s="1" t="s">
        <v>96</v>
      </c>
      <c r="U54" s="1" t="s">
        <v>98</v>
      </c>
      <c r="V54" s="61">
        <v>43221</v>
      </c>
      <c r="W54" s="23">
        <v>80</v>
      </c>
      <c r="X54" s="60">
        <v>7000000</v>
      </c>
      <c r="Y54" s="60">
        <v>16547890</v>
      </c>
      <c r="Z54" s="1" t="s">
        <v>89</v>
      </c>
    </row>
    <row r="55" spans="1:26" x14ac:dyDescent="0.25">
      <c r="A55" s="1" t="s">
        <v>74</v>
      </c>
      <c r="B55" s="48">
        <v>43373</v>
      </c>
      <c r="C55" s="1" t="s">
        <v>166</v>
      </c>
      <c r="D55" s="26">
        <v>78451209</v>
      </c>
      <c r="E55" s="26" t="s">
        <v>96</v>
      </c>
      <c r="F55" s="1" t="s">
        <v>175</v>
      </c>
      <c r="G55" s="26">
        <v>78451209</v>
      </c>
      <c r="H55" s="26">
        <v>78451209</v>
      </c>
      <c r="I55" s="26">
        <v>78451209</v>
      </c>
      <c r="J55" s="1" t="s">
        <v>172</v>
      </c>
      <c r="K55" s="1" t="s">
        <v>392</v>
      </c>
      <c r="L55" s="1" t="s">
        <v>182</v>
      </c>
      <c r="M55" s="1" t="s">
        <v>185</v>
      </c>
      <c r="N55" s="1" t="s">
        <v>184</v>
      </c>
      <c r="O55" s="1" t="s">
        <v>171</v>
      </c>
      <c r="P55" s="1" t="s">
        <v>177</v>
      </c>
      <c r="Q55" s="1" t="s">
        <v>90</v>
      </c>
      <c r="R55" s="16">
        <v>23.32</v>
      </c>
      <c r="S55" s="16" t="s">
        <v>94</v>
      </c>
      <c r="T55" s="1" t="s">
        <v>96</v>
      </c>
      <c r="U55" s="1" t="s">
        <v>98</v>
      </c>
      <c r="V55" s="61">
        <v>43221</v>
      </c>
      <c r="W55" s="23">
        <v>127</v>
      </c>
      <c r="X55" s="60">
        <v>12505060</v>
      </c>
      <c r="Y55" s="60">
        <v>31452130</v>
      </c>
      <c r="Z55" s="1" t="s">
        <v>89</v>
      </c>
    </row>
    <row r="56" spans="1:26" x14ac:dyDescent="0.25">
      <c r="A56" s="1" t="s">
        <v>74</v>
      </c>
      <c r="B56" s="48">
        <v>43373</v>
      </c>
      <c r="C56" s="1" t="s">
        <v>166</v>
      </c>
      <c r="D56" s="26" t="s">
        <v>166</v>
      </c>
      <c r="E56" s="26" t="s">
        <v>180</v>
      </c>
      <c r="F56" s="1" t="s">
        <v>334</v>
      </c>
      <c r="G56" s="26" t="s">
        <v>89</v>
      </c>
      <c r="H56" s="26" t="s">
        <v>89</v>
      </c>
      <c r="I56" s="26" t="s">
        <v>89</v>
      </c>
      <c r="J56" s="1" t="s">
        <v>178</v>
      </c>
      <c r="K56" s="1" t="s">
        <v>179</v>
      </c>
      <c r="L56" s="1" t="s">
        <v>182</v>
      </c>
      <c r="M56" s="1" t="s">
        <v>185</v>
      </c>
      <c r="N56" s="1" t="s">
        <v>181</v>
      </c>
      <c r="O56" s="1" t="s">
        <v>171</v>
      </c>
      <c r="P56" s="1" t="s">
        <v>186</v>
      </c>
      <c r="Q56" s="1" t="s">
        <v>91</v>
      </c>
      <c r="R56" s="16">
        <v>64.099999999999994</v>
      </c>
      <c r="S56" s="16" t="s">
        <v>89</v>
      </c>
      <c r="T56" s="1" t="s">
        <v>89</v>
      </c>
      <c r="U56" s="1" t="s">
        <v>89</v>
      </c>
      <c r="V56" s="61" t="s">
        <v>89</v>
      </c>
      <c r="W56" s="61" t="s">
        <v>89</v>
      </c>
      <c r="X56" s="61" t="s">
        <v>89</v>
      </c>
      <c r="Y56" s="61" t="s">
        <v>89</v>
      </c>
      <c r="Z56" s="1" t="s">
        <v>100</v>
      </c>
    </row>
    <row r="57" spans="1:26" ht="15" x14ac:dyDescent="0.25">
      <c r="F57"/>
      <c r="M57"/>
    </row>
    <row r="58" spans="1:26" ht="15" x14ac:dyDescent="0.25">
      <c r="F58"/>
    </row>
  </sheetData>
  <customSheetViews>
    <customSheetView guid="{28C68A46-77AA-4FD5-A9FB-0908CC5420D8}" topLeftCell="A16">
      <pane xSplit="3" topLeftCell="D1" activePane="topRight" state="frozen"/>
      <selection pane="topRight" activeCell="V54" sqref="V54:Y56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 activeCell="D1" sqref="D1"/>
      <pageMargins left="0.7" right="0.7" top="0.75" bottom="0.75" header="0.3" footer="0.3"/>
      <pageSetup paperSize="9" orientation="portrait" r:id="rId2"/>
    </customSheetView>
  </customSheetViews>
  <dataValidations count="1">
    <dataValidation type="list" showInputMessage="1" showErrorMessage="1" sqref="Z54:Z56 U54:U56 S54:S56 Q54:Q56 F34:F41 I28:J31 G28:G31 H15:H17 U11:U12 R11:R12 O11:O12 K11:M12 G11:H12 N5:N8 I5:I8 AB2 Z2 T2:X2 Q2 O2 G2:J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"/>
  <sheetViews>
    <sheetView zoomScale="85" zoomScaleNormal="85" workbookViewId="0">
      <pane xSplit="3" topLeftCell="D1" activePane="topRight" state="frozen"/>
      <selection pane="topRight" activeCell="A2" sqref="A2"/>
    </sheetView>
  </sheetViews>
  <sheetFormatPr defaultColWidth="9.140625" defaultRowHeight="13.5" x14ac:dyDescent="0.25"/>
  <cols>
    <col min="1" max="1" width="24" style="1" bestFit="1" customWidth="1"/>
    <col min="2" max="2" width="20.85546875" style="49" bestFit="1" customWidth="1"/>
    <col min="3" max="3" width="20.8554687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4.28515625" style="1" bestFit="1" customWidth="1"/>
    <col min="26" max="26" width="14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317</v>
      </c>
      <c r="F2" s="1" t="s">
        <v>318</v>
      </c>
      <c r="G2" s="1" t="s">
        <v>108</v>
      </c>
      <c r="H2" s="1" t="s">
        <v>168</v>
      </c>
      <c r="I2" s="1" t="s">
        <v>163</v>
      </c>
      <c r="J2" s="1" t="s">
        <v>112</v>
      </c>
      <c r="K2" s="2">
        <v>42749</v>
      </c>
      <c r="L2" s="1" t="s">
        <v>96</v>
      </c>
      <c r="M2" s="6" t="s">
        <v>96</v>
      </c>
      <c r="N2" s="6" t="s">
        <v>96</v>
      </c>
      <c r="O2" s="1" t="s">
        <v>96</v>
      </c>
      <c r="P2" s="6" t="s">
        <v>96</v>
      </c>
      <c r="Q2" s="1" t="s">
        <v>116</v>
      </c>
      <c r="R2" s="2">
        <v>44957</v>
      </c>
      <c r="S2" s="8">
        <v>1500000</v>
      </c>
      <c r="T2" s="1" t="s">
        <v>113</v>
      </c>
      <c r="U2" s="1" t="s">
        <v>119</v>
      </c>
      <c r="V2" s="1" t="s">
        <v>120</v>
      </c>
      <c r="W2" s="1" t="s">
        <v>22</v>
      </c>
      <c r="X2" s="1" t="s">
        <v>96</v>
      </c>
      <c r="Y2" s="2">
        <v>42766</v>
      </c>
      <c r="Z2" s="1" t="s">
        <v>126</v>
      </c>
      <c r="AA2" s="1" t="s">
        <v>96</v>
      </c>
      <c r="AB2" s="1" t="s">
        <v>111</v>
      </c>
      <c r="AC2" s="1" t="s">
        <v>96</v>
      </c>
    </row>
    <row r="3" spans="1:29" x14ac:dyDescent="0.25">
      <c r="A3" s="1" t="s">
        <v>0</v>
      </c>
      <c r="B3" s="48">
        <v>43373</v>
      </c>
      <c r="C3" s="1" t="s">
        <v>166</v>
      </c>
      <c r="D3" s="1" t="s">
        <v>166</v>
      </c>
      <c r="E3" s="1" t="s">
        <v>319</v>
      </c>
      <c r="F3" s="1" t="s">
        <v>320</v>
      </c>
      <c r="G3" s="1" t="s">
        <v>108</v>
      </c>
      <c r="H3" s="1" t="s">
        <v>168</v>
      </c>
      <c r="I3" s="1" t="s">
        <v>163</v>
      </c>
      <c r="J3" s="1" t="s">
        <v>112</v>
      </c>
      <c r="K3" s="2">
        <v>42552</v>
      </c>
      <c r="L3" s="1" t="s">
        <v>96</v>
      </c>
      <c r="M3" s="6" t="s">
        <v>96</v>
      </c>
      <c r="N3" s="6" t="s">
        <v>96</v>
      </c>
      <c r="O3" s="1" t="s">
        <v>96</v>
      </c>
      <c r="P3" s="6" t="s">
        <v>96</v>
      </c>
      <c r="Q3" s="1" t="s">
        <v>116</v>
      </c>
      <c r="R3" s="2">
        <v>44773</v>
      </c>
      <c r="S3" s="8">
        <v>1100000</v>
      </c>
      <c r="T3" s="1" t="s">
        <v>113</v>
      </c>
      <c r="U3" s="1" t="s">
        <v>119</v>
      </c>
      <c r="V3" s="1" t="s">
        <v>120</v>
      </c>
      <c r="W3" s="1" t="s">
        <v>22</v>
      </c>
      <c r="X3" s="1" t="s">
        <v>96</v>
      </c>
      <c r="Y3" s="2">
        <v>42568</v>
      </c>
      <c r="Z3" s="1" t="s">
        <v>126</v>
      </c>
      <c r="AA3" s="1" t="s">
        <v>96</v>
      </c>
      <c r="AB3" s="1" t="s">
        <v>111</v>
      </c>
      <c r="AC3" s="1" t="s">
        <v>96</v>
      </c>
    </row>
    <row r="4" spans="1:29" x14ac:dyDescent="0.25">
      <c r="A4" s="1" t="s">
        <v>0</v>
      </c>
      <c r="B4" s="48">
        <v>43404</v>
      </c>
      <c r="C4" s="1" t="s">
        <v>166</v>
      </c>
      <c r="D4" s="1" t="s">
        <v>166</v>
      </c>
      <c r="E4" s="1" t="s">
        <v>323</v>
      </c>
      <c r="F4" s="1" t="s">
        <v>324</v>
      </c>
      <c r="G4" s="1" t="s">
        <v>108</v>
      </c>
      <c r="H4" s="1" t="s">
        <v>110</v>
      </c>
      <c r="I4" s="1" t="s">
        <v>163</v>
      </c>
      <c r="J4" s="1" t="s">
        <v>112</v>
      </c>
      <c r="K4" s="2">
        <v>43399</v>
      </c>
      <c r="L4" s="1" t="s">
        <v>96</v>
      </c>
      <c r="M4" s="6" t="s">
        <v>96</v>
      </c>
      <c r="N4" s="6" t="s">
        <v>96</v>
      </c>
      <c r="O4" s="1" t="s">
        <v>96</v>
      </c>
      <c r="P4" s="6">
        <v>0.02</v>
      </c>
      <c r="Q4" s="1" t="s">
        <v>117</v>
      </c>
      <c r="R4" s="2">
        <v>43409</v>
      </c>
      <c r="S4" s="8">
        <v>2250000</v>
      </c>
      <c r="T4" s="1" t="s">
        <v>110</v>
      </c>
      <c r="U4" s="1" t="s">
        <v>119</v>
      </c>
      <c r="V4" s="1" t="s">
        <v>124</v>
      </c>
      <c r="W4" s="1" t="s">
        <v>125</v>
      </c>
      <c r="X4" s="1" t="s">
        <v>135</v>
      </c>
      <c r="Y4" s="28">
        <v>43399</v>
      </c>
      <c r="Z4" s="1" t="s">
        <v>126</v>
      </c>
      <c r="AA4" s="1" t="s">
        <v>96</v>
      </c>
      <c r="AB4" s="1" t="s">
        <v>111</v>
      </c>
      <c r="AC4" s="1" t="s">
        <v>96</v>
      </c>
    </row>
    <row r="6" spans="1:29" x14ac:dyDescent="0.25">
      <c r="A6" s="1" t="s">
        <v>28</v>
      </c>
      <c r="B6" s="47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386</v>
      </c>
      <c r="H6" s="5" t="s">
        <v>29</v>
      </c>
      <c r="I6" s="5" t="s">
        <v>30</v>
      </c>
      <c r="J6" s="5" t="s">
        <v>31</v>
      </c>
      <c r="K6" s="5" t="s">
        <v>373</v>
      </c>
      <c r="L6" s="5" t="s">
        <v>374</v>
      </c>
      <c r="M6" s="5" t="s">
        <v>32</v>
      </c>
      <c r="N6" s="5" t="s">
        <v>33</v>
      </c>
      <c r="O6" s="5" t="s">
        <v>34</v>
      </c>
      <c r="P6" s="5" t="s">
        <v>384</v>
      </c>
      <c r="Q6" s="5" t="s">
        <v>388</v>
      </c>
    </row>
    <row r="7" spans="1:29" x14ac:dyDescent="0.25">
      <c r="A7" s="1" t="s">
        <v>28</v>
      </c>
      <c r="B7" s="48">
        <v>43373</v>
      </c>
      <c r="C7" s="1" t="s">
        <v>166</v>
      </c>
      <c r="D7" s="1" t="s">
        <v>166</v>
      </c>
      <c r="E7" s="1" t="s">
        <v>317</v>
      </c>
      <c r="F7" s="1" t="s">
        <v>318</v>
      </c>
      <c r="G7" s="6">
        <v>3.7499999999999999E-2</v>
      </c>
      <c r="H7" s="2" t="s">
        <v>96</v>
      </c>
      <c r="I7" s="1" t="s">
        <v>96</v>
      </c>
      <c r="J7" s="1" t="s">
        <v>96</v>
      </c>
      <c r="K7" s="27">
        <v>0</v>
      </c>
      <c r="L7" s="7">
        <v>0</v>
      </c>
      <c r="M7" s="1" t="s">
        <v>96</v>
      </c>
      <c r="N7" s="1" t="s">
        <v>129</v>
      </c>
      <c r="O7" s="8">
        <v>1250000</v>
      </c>
      <c r="P7" s="8">
        <v>3906.25</v>
      </c>
      <c r="Q7" s="1" t="s">
        <v>96</v>
      </c>
    </row>
    <row r="8" spans="1:29" x14ac:dyDescent="0.25">
      <c r="A8" s="1" t="s">
        <v>28</v>
      </c>
      <c r="B8" s="48">
        <v>43404</v>
      </c>
      <c r="C8" s="1" t="s">
        <v>166</v>
      </c>
      <c r="D8" s="1" t="s">
        <v>166</v>
      </c>
      <c r="E8" s="1" t="s">
        <v>317</v>
      </c>
      <c r="F8" s="1" t="s">
        <v>318</v>
      </c>
      <c r="G8" s="6">
        <v>3.7499999999999999E-2</v>
      </c>
      <c r="H8" s="2" t="s">
        <v>96</v>
      </c>
      <c r="I8" s="1" t="s">
        <v>96</v>
      </c>
      <c r="J8" s="1" t="s">
        <v>96</v>
      </c>
      <c r="K8" s="27">
        <v>1200000</v>
      </c>
      <c r="L8" s="7">
        <v>0</v>
      </c>
      <c r="M8" s="1" t="s">
        <v>96</v>
      </c>
      <c r="N8" s="1" t="s">
        <v>128</v>
      </c>
      <c r="O8" s="8">
        <v>1200000</v>
      </c>
      <c r="P8" s="8">
        <v>3750</v>
      </c>
      <c r="Q8" s="1" t="s">
        <v>96</v>
      </c>
    </row>
    <row r="9" spans="1:29" x14ac:dyDescent="0.25">
      <c r="A9" s="1" t="s">
        <v>28</v>
      </c>
      <c r="B9" s="48">
        <v>43434</v>
      </c>
      <c r="C9" s="1" t="s">
        <v>166</v>
      </c>
      <c r="D9" s="1" t="s">
        <v>166</v>
      </c>
      <c r="E9" s="1" t="s">
        <v>317</v>
      </c>
      <c r="F9" s="1" t="s">
        <v>318</v>
      </c>
      <c r="G9" s="6">
        <v>3.7499999999999999E-2</v>
      </c>
      <c r="H9" s="2" t="s">
        <v>96</v>
      </c>
      <c r="I9" s="1" t="s">
        <v>96</v>
      </c>
      <c r="J9" s="1" t="s">
        <v>96</v>
      </c>
      <c r="K9" s="27">
        <v>1150000</v>
      </c>
      <c r="L9" s="7">
        <v>0</v>
      </c>
      <c r="M9" s="1" t="s">
        <v>96</v>
      </c>
      <c r="N9" s="1" t="s">
        <v>128</v>
      </c>
      <c r="O9" s="8">
        <v>1150000</v>
      </c>
      <c r="P9" s="8">
        <v>3593.75</v>
      </c>
      <c r="Q9" s="1" t="s">
        <v>96</v>
      </c>
    </row>
    <row r="10" spans="1:29" x14ac:dyDescent="0.25">
      <c r="A10" s="1" t="s">
        <v>28</v>
      </c>
      <c r="B10" s="48">
        <v>43465</v>
      </c>
      <c r="C10" s="1" t="s">
        <v>166</v>
      </c>
      <c r="D10" s="1" t="s">
        <v>166</v>
      </c>
      <c r="E10" s="1" t="s">
        <v>317</v>
      </c>
      <c r="F10" s="1" t="s">
        <v>318</v>
      </c>
      <c r="G10" s="6">
        <v>3.7499999999999999E-2</v>
      </c>
      <c r="H10" s="2" t="s">
        <v>96</v>
      </c>
      <c r="I10" s="1" t="s">
        <v>96</v>
      </c>
      <c r="J10" s="1" t="s">
        <v>96</v>
      </c>
      <c r="K10" s="27">
        <v>1100000</v>
      </c>
      <c r="L10" s="7">
        <v>0</v>
      </c>
      <c r="M10" s="1" t="s">
        <v>96</v>
      </c>
      <c r="N10" s="1" t="s">
        <v>128</v>
      </c>
      <c r="O10" s="8">
        <v>1100000</v>
      </c>
      <c r="P10" s="8">
        <v>3437.5</v>
      </c>
      <c r="Q10" s="1" t="s">
        <v>96</v>
      </c>
    </row>
    <row r="11" spans="1:29" x14ac:dyDescent="0.25">
      <c r="A11" s="1" t="s">
        <v>28</v>
      </c>
      <c r="B11" s="48">
        <v>43373</v>
      </c>
      <c r="C11" s="1" t="s">
        <v>166</v>
      </c>
      <c r="D11" s="1" t="s">
        <v>166</v>
      </c>
      <c r="E11" s="1" t="s">
        <v>319</v>
      </c>
      <c r="F11" s="1" t="s">
        <v>320</v>
      </c>
      <c r="G11" s="6">
        <v>0.05</v>
      </c>
      <c r="H11" s="2" t="s">
        <v>96</v>
      </c>
      <c r="I11" s="1" t="s">
        <v>96</v>
      </c>
      <c r="J11" s="1" t="s">
        <v>96</v>
      </c>
      <c r="K11" s="27">
        <v>0</v>
      </c>
      <c r="L11" s="7">
        <v>0</v>
      </c>
      <c r="M11" s="1" t="s">
        <v>96</v>
      </c>
      <c r="N11" s="1" t="s">
        <v>129</v>
      </c>
      <c r="O11" s="8">
        <v>750000</v>
      </c>
      <c r="P11" s="8">
        <v>3125</v>
      </c>
      <c r="Q11" s="1" t="s">
        <v>96</v>
      </c>
    </row>
    <row r="12" spans="1:29" x14ac:dyDescent="0.25">
      <c r="A12" s="1" t="s">
        <v>28</v>
      </c>
      <c r="B12" s="48">
        <v>43404</v>
      </c>
      <c r="C12" s="1" t="s">
        <v>166</v>
      </c>
      <c r="D12" s="1" t="s">
        <v>166</v>
      </c>
      <c r="E12" s="1" t="s">
        <v>319</v>
      </c>
      <c r="F12" s="1" t="s">
        <v>320</v>
      </c>
      <c r="G12" s="6">
        <v>0.05</v>
      </c>
      <c r="H12" s="2" t="s">
        <v>96</v>
      </c>
      <c r="I12" s="1" t="s">
        <v>96</v>
      </c>
      <c r="J12" s="1" t="s">
        <v>96</v>
      </c>
      <c r="K12" s="27">
        <v>725000</v>
      </c>
      <c r="L12" s="7">
        <v>0</v>
      </c>
      <c r="M12" s="1" t="s">
        <v>96</v>
      </c>
      <c r="N12" s="1" t="s">
        <v>128</v>
      </c>
      <c r="O12" s="8">
        <v>725000</v>
      </c>
      <c r="P12" s="8">
        <v>3020.8333333333335</v>
      </c>
      <c r="Q12" s="1" t="s">
        <v>96</v>
      </c>
    </row>
    <row r="13" spans="1:29" x14ac:dyDescent="0.25">
      <c r="A13" s="1" t="s">
        <v>28</v>
      </c>
      <c r="B13" s="48">
        <v>43434</v>
      </c>
      <c r="C13" s="1" t="s">
        <v>166</v>
      </c>
      <c r="D13" s="1" t="s">
        <v>166</v>
      </c>
      <c r="E13" s="1" t="s">
        <v>319</v>
      </c>
      <c r="F13" s="1" t="s">
        <v>320</v>
      </c>
      <c r="G13" s="6">
        <v>0.05</v>
      </c>
      <c r="H13" s="2" t="s">
        <v>96</v>
      </c>
      <c r="I13" s="1" t="s">
        <v>96</v>
      </c>
      <c r="J13" s="1" t="s">
        <v>96</v>
      </c>
      <c r="K13" s="27">
        <v>700000</v>
      </c>
      <c r="L13" s="7">
        <v>0</v>
      </c>
      <c r="M13" s="1" t="s">
        <v>96</v>
      </c>
      <c r="N13" s="1" t="s">
        <v>128</v>
      </c>
      <c r="O13" s="8">
        <v>700000</v>
      </c>
      <c r="P13" s="8">
        <v>2916.6666666666665</v>
      </c>
      <c r="Q13" s="1" t="s">
        <v>96</v>
      </c>
    </row>
    <row r="14" spans="1:29" x14ac:dyDescent="0.25">
      <c r="A14" s="1" t="s">
        <v>28</v>
      </c>
      <c r="B14" s="48">
        <v>43465</v>
      </c>
      <c r="C14" s="1" t="s">
        <v>166</v>
      </c>
      <c r="D14" s="1" t="s">
        <v>166</v>
      </c>
      <c r="E14" s="1" t="s">
        <v>319</v>
      </c>
      <c r="F14" s="1" t="s">
        <v>320</v>
      </c>
      <c r="G14" s="6">
        <v>0.05</v>
      </c>
      <c r="H14" s="2" t="s">
        <v>96</v>
      </c>
      <c r="I14" s="1" t="s">
        <v>96</v>
      </c>
      <c r="J14" s="1" t="s">
        <v>96</v>
      </c>
      <c r="K14" s="27">
        <v>675000</v>
      </c>
      <c r="L14" s="7">
        <v>0</v>
      </c>
      <c r="M14" s="1" t="s">
        <v>96</v>
      </c>
      <c r="N14" s="1" t="s">
        <v>128</v>
      </c>
      <c r="O14" s="8">
        <v>675000</v>
      </c>
      <c r="P14" s="8">
        <v>2812.5</v>
      </c>
      <c r="Q14" s="1" t="s">
        <v>96</v>
      </c>
    </row>
    <row r="15" spans="1:29" x14ac:dyDescent="0.25">
      <c r="A15" s="1" t="s">
        <v>28</v>
      </c>
      <c r="B15" s="48">
        <v>43404</v>
      </c>
      <c r="C15" s="1" t="s">
        <v>166</v>
      </c>
      <c r="D15" s="1" t="s">
        <v>166</v>
      </c>
      <c r="E15" s="1" t="s">
        <v>323</v>
      </c>
      <c r="F15" s="1" t="s">
        <v>324</v>
      </c>
      <c r="G15" s="6">
        <v>1.8970000000000001E-2</v>
      </c>
      <c r="H15" s="2" t="s">
        <v>96</v>
      </c>
      <c r="I15" s="1" t="s">
        <v>96</v>
      </c>
      <c r="J15" s="1" t="s">
        <v>96</v>
      </c>
      <c r="K15" s="27">
        <v>0</v>
      </c>
      <c r="L15" s="7">
        <v>0</v>
      </c>
      <c r="M15" s="1" t="s">
        <v>96</v>
      </c>
      <c r="N15" s="1" t="s">
        <v>129</v>
      </c>
      <c r="O15" s="8">
        <v>1925000</v>
      </c>
      <c r="P15" s="8">
        <v>3043.1041666666665</v>
      </c>
      <c r="Q15" s="1" t="s">
        <v>96</v>
      </c>
    </row>
    <row r="17" spans="1:22" x14ac:dyDescent="0.25">
      <c r="A17" s="1" t="s">
        <v>88</v>
      </c>
      <c r="B17" s="47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35</v>
      </c>
      <c r="H17" s="5" t="s">
        <v>36</v>
      </c>
      <c r="I17" s="5" t="s">
        <v>37</v>
      </c>
      <c r="J17" s="5" t="s">
        <v>38</v>
      </c>
      <c r="K17" s="5" t="s">
        <v>39</v>
      </c>
      <c r="L17" s="5" t="s">
        <v>40</v>
      </c>
      <c r="M17" s="5" t="s">
        <v>41</v>
      </c>
      <c r="N17" s="5" t="s">
        <v>42</v>
      </c>
      <c r="O17" s="5" t="s">
        <v>43</v>
      </c>
      <c r="P17" s="5" t="s">
        <v>44</v>
      </c>
      <c r="Q17" s="5" t="s">
        <v>387</v>
      </c>
      <c r="R17" s="5" t="s">
        <v>45</v>
      </c>
      <c r="S17" s="5" t="s">
        <v>46</v>
      </c>
      <c r="T17" s="5" t="s">
        <v>47</v>
      </c>
      <c r="U17" s="5" t="s">
        <v>48</v>
      </c>
      <c r="V17" s="5" t="s">
        <v>49</v>
      </c>
    </row>
    <row r="18" spans="1:22" x14ac:dyDescent="0.25">
      <c r="A18" s="1" t="s">
        <v>88</v>
      </c>
      <c r="B18" s="48">
        <v>43373</v>
      </c>
      <c r="C18" s="1" t="s">
        <v>166</v>
      </c>
      <c r="D18" s="1" t="s">
        <v>166</v>
      </c>
      <c r="E18" s="1" t="s">
        <v>317</v>
      </c>
      <c r="F18" s="1" t="s">
        <v>318</v>
      </c>
      <c r="G18" s="1" t="s">
        <v>140</v>
      </c>
      <c r="H18" s="1" t="s">
        <v>169</v>
      </c>
      <c r="I18" s="10">
        <v>0</v>
      </c>
      <c r="J18" s="10">
        <v>2500</v>
      </c>
      <c r="K18" s="1" t="s">
        <v>142</v>
      </c>
      <c r="L18" s="1" t="s">
        <v>145</v>
      </c>
      <c r="M18" s="1" t="s">
        <v>146</v>
      </c>
      <c r="N18" s="1" t="s">
        <v>96</v>
      </c>
      <c r="O18" s="1" t="s">
        <v>147</v>
      </c>
      <c r="P18" s="2">
        <v>42749</v>
      </c>
      <c r="Q18" s="1" t="s">
        <v>96</v>
      </c>
      <c r="R18" s="1" t="s">
        <v>150</v>
      </c>
      <c r="S18" s="2">
        <v>42749</v>
      </c>
      <c r="T18" s="1" t="s">
        <v>96</v>
      </c>
      <c r="U18" s="1" t="s">
        <v>152</v>
      </c>
      <c r="V18" s="9">
        <v>1247500</v>
      </c>
    </row>
    <row r="19" spans="1:22" x14ac:dyDescent="0.25">
      <c r="A19" s="1" t="s">
        <v>88</v>
      </c>
      <c r="B19" s="48">
        <v>43465</v>
      </c>
      <c r="C19" s="1" t="s">
        <v>166</v>
      </c>
      <c r="D19" s="1" t="s">
        <v>370</v>
      </c>
      <c r="E19" s="1" t="s">
        <v>317</v>
      </c>
      <c r="F19" s="1" t="s">
        <v>318</v>
      </c>
      <c r="G19" s="1" t="s">
        <v>140</v>
      </c>
      <c r="H19" s="1" t="s">
        <v>141</v>
      </c>
      <c r="I19" s="10">
        <v>0</v>
      </c>
      <c r="J19" s="10" t="s">
        <v>96</v>
      </c>
      <c r="K19" s="1" t="s">
        <v>96</v>
      </c>
      <c r="L19" s="1" t="s">
        <v>96</v>
      </c>
      <c r="M19" s="16" t="s">
        <v>89</v>
      </c>
      <c r="N19" s="1" t="s">
        <v>96</v>
      </c>
      <c r="O19" s="1" t="s">
        <v>147</v>
      </c>
      <c r="P19" s="2">
        <v>42749</v>
      </c>
      <c r="Q19" s="1" t="s">
        <v>96</v>
      </c>
      <c r="R19" s="1" t="s">
        <v>150</v>
      </c>
      <c r="S19" s="2">
        <v>42749</v>
      </c>
      <c r="T19" s="1" t="s">
        <v>96</v>
      </c>
      <c r="U19" s="1" t="s">
        <v>96</v>
      </c>
      <c r="V19" s="9" t="s">
        <v>96</v>
      </c>
    </row>
    <row r="20" spans="1:22" x14ac:dyDescent="0.25">
      <c r="A20" s="1" t="s">
        <v>88</v>
      </c>
      <c r="B20" s="48">
        <v>43373</v>
      </c>
      <c r="C20" s="1" t="s">
        <v>166</v>
      </c>
      <c r="D20" s="1" t="s">
        <v>166</v>
      </c>
      <c r="E20" s="1" t="s">
        <v>319</v>
      </c>
      <c r="F20" s="1" t="s">
        <v>320</v>
      </c>
      <c r="G20" s="1" t="s">
        <v>140</v>
      </c>
      <c r="H20" s="1" t="s">
        <v>169</v>
      </c>
      <c r="I20" s="10">
        <v>0</v>
      </c>
      <c r="J20" s="10">
        <v>3375</v>
      </c>
      <c r="K20" s="1" t="s">
        <v>142</v>
      </c>
      <c r="L20" s="1" t="s">
        <v>145</v>
      </c>
      <c r="M20" s="1" t="s">
        <v>146</v>
      </c>
      <c r="N20" s="1" t="s">
        <v>96</v>
      </c>
      <c r="O20" s="1" t="s">
        <v>147</v>
      </c>
      <c r="P20" s="2">
        <v>42552</v>
      </c>
      <c r="Q20" s="1" t="s">
        <v>96</v>
      </c>
      <c r="R20" s="1" t="s">
        <v>150</v>
      </c>
      <c r="S20" s="2">
        <v>42552</v>
      </c>
      <c r="T20" s="1" t="s">
        <v>96</v>
      </c>
      <c r="U20" s="1" t="s">
        <v>152</v>
      </c>
      <c r="V20" s="9">
        <v>746625</v>
      </c>
    </row>
    <row r="21" spans="1:22" x14ac:dyDescent="0.25">
      <c r="A21" s="1" t="s">
        <v>88</v>
      </c>
      <c r="B21" s="48">
        <v>43465</v>
      </c>
      <c r="C21" s="1" t="s">
        <v>166</v>
      </c>
      <c r="D21" s="1" t="s">
        <v>166</v>
      </c>
      <c r="E21" s="1" t="s">
        <v>319</v>
      </c>
      <c r="F21" s="1" t="s">
        <v>320</v>
      </c>
      <c r="G21" s="1" t="s">
        <v>140</v>
      </c>
      <c r="H21" s="1" t="s">
        <v>141</v>
      </c>
      <c r="I21" s="10">
        <v>0</v>
      </c>
      <c r="J21" s="10" t="s">
        <v>96</v>
      </c>
      <c r="K21" s="1" t="s">
        <v>96</v>
      </c>
      <c r="L21" s="1" t="s">
        <v>96</v>
      </c>
      <c r="M21" s="16" t="s">
        <v>89</v>
      </c>
      <c r="N21" s="1" t="s">
        <v>96</v>
      </c>
      <c r="O21" s="1" t="s">
        <v>147</v>
      </c>
      <c r="P21" s="2">
        <v>42552</v>
      </c>
      <c r="Q21" s="1" t="s">
        <v>96</v>
      </c>
      <c r="R21" s="1" t="s">
        <v>150</v>
      </c>
      <c r="S21" s="2">
        <v>42552</v>
      </c>
      <c r="T21" s="1" t="s">
        <v>96</v>
      </c>
      <c r="U21" s="1" t="s">
        <v>96</v>
      </c>
      <c r="V21" s="9" t="s">
        <v>96</v>
      </c>
    </row>
    <row r="23" spans="1:22" x14ac:dyDescent="0.25">
      <c r="A23" s="1" t="s">
        <v>50</v>
      </c>
      <c r="B23" s="47" t="s">
        <v>1</v>
      </c>
      <c r="C23" s="5" t="s">
        <v>2</v>
      </c>
      <c r="D23" s="5" t="s">
        <v>3</v>
      </c>
      <c r="E23" s="5" t="s">
        <v>4</v>
      </c>
      <c r="F23" s="5" t="s">
        <v>5</v>
      </c>
      <c r="G23" s="5" t="s">
        <v>51</v>
      </c>
      <c r="H23" s="5" t="s">
        <v>52</v>
      </c>
    </row>
    <row r="24" spans="1:22" x14ac:dyDescent="0.25">
      <c r="A24" s="1" t="s">
        <v>50</v>
      </c>
      <c r="B24" s="48">
        <v>43373</v>
      </c>
      <c r="C24" s="1" t="s">
        <v>166</v>
      </c>
      <c r="D24" s="1" t="s">
        <v>166</v>
      </c>
      <c r="E24" s="1" t="s">
        <v>317</v>
      </c>
      <c r="F24" s="1" t="s">
        <v>318</v>
      </c>
      <c r="G24" s="1" t="s">
        <v>166</v>
      </c>
      <c r="H24" s="1" t="s">
        <v>130</v>
      </c>
    </row>
    <row r="25" spans="1:22" x14ac:dyDescent="0.25">
      <c r="A25" s="1" t="s">
        <v>50</v>
      </c>
      <c r="B25" s="48">
        <v>43373</v>
      </c>
      <c r="C25" s="1" t="s">
        <v>166</v>
      </c>
      <c r="D25" s="1" t="s">
        <v>166</v>
      </c>
      <c r="E25" s="1" t="s">
        <v>317</v>
      </c>
      <c r="F25" s="1" t="s">
        <v>318</v>
      </c>
      <c r="G25" s="1" t="s">
        <v>166</v>
      </c>
      <c r="H25" s="1" t="s">
        <v>132</v>
      </c>
    </row>
    <row r="26" spans="1:22" x14ac:dyDescent="0.25">
      <c r="A26" s="1" t="s">
        <v>50</v>
      </c>
      <c r="B26" s="48">
        <v>43373</v>
      </c>
      <c r="C26" s="1" t="s">
        <v>166</v>
      </c>
      <c r="D26" s="1" t="s">
        <v>166</v>
      </c>
      <c r="E26" s="1" t="s">
        <v>317</v>
      </c>
      <c r="F26" s="1" t="s">
        <v>318</v>
      </c>
      <c r="G26" s="1" t="s">
        <v>321</v>
      </c>
      <c r="H26" s="1" t="s">
        <v>131</v>
      </c>
    </row>
    <row r="27" spans="1:22" x14ac:dyDescent="0.25">
      <c r="A27" s="1" t="s">
        <v>50</v>
      </c>
      <c r="B27" s="48">
        <v>43373</v>
      </c>
      <c r="C27" s="1" t="s">
        <v>166</v>
      </c>
      <c r="D27" s="1" t="s">
        <v>166</v>
      </c>
      <c r="E27" s="1" t="s">
        <v>319</v>
      </c>
      <c r="F27" s="1" t="s">
        <v>320</v>
      </c>
      <c r="G27" s="1" t="s">
        <v>166</v>
      </c>
      <c r="H27" s="1" t="s">
        <v>130</v>
      </c>
    </row>
    <row r="28" spans="1:22" x14ac:dyDescent="0.25">
      <c r="A28" s="1" t="s">
        <v>50</v>
      </c>
      <c r="B28" s="48">
        <v>43373</v>
      </c>
      <c r="C28" s="1" t="s">
        <v>166</v>
      </c>
      <c r="D28" s="1" t="s">
        <v>166</v>
      </c>
      <c r="E28" s="1" t="s">
        <v>319</v>
      </c>
      <c r="F28" s="1" t="s">
        <v>320</v>
      </c>
      <c r="G28" s="1" t="s">
        <v>166</v>
      </c>
      <c r="H28" s="1" t="s">
        <v>132</v>
      </c>
    </row>
    <row r="29" spans="1:22" x14ac:dyDescent="0.25">
      <c r="A29" s="1" t="s">
        <v>50</v>
      </c>
      <c r="B29" s="48">
        <v>43373</v>
      </c>
      <c r="C29" s="1" t="s">
        <v>166</v>
      </c>
      <c r="D29" s="1" t="s">
        <v>166</v>
      </c>
      <c r="E29" s="1" t="s">
        <v>319</v>
      </c>
      <c r="F29" s="1" t="s">
        <v>320</v>
      </c>
      <c r="G29" s="1" t="s">
        <v>322</v>
      </c>
      <c r="H29" s="1" t="s">
        <v>131</v>
      </c>
    </row>
    <row r="30" spans="1:22" x14ac:dyDescent="0.25">
      <c r="A30" s="1" t="s">
        <v>50</v>
      </c>
      <c r="B30" s="48">
        <v>43404</v>
      </c>
      <c r="C30" s="1" t="s">
        <v>166</v>
      </c>
      <c r="D30" s="1" t="s">
        <v>166</v>
      </c>
      <c r="E30" s="1" t="s">
        <v>317</v>
      </c>
      <c r="F30" s="1" t="s">
        <v>318</v>
      </c>
      <c r="G30" s="1" t="s">
        <v>325</v>
      </c>
      <c r="H30" s="1" t="s">
        <v>130</v>
      </c>
    </row>
    <row r="31" spans="1:22" x14ac:dyDescent="0.25">
      <c r="A31" s="1" t="s">
        <v>50</v>
      </c>
      <c r="B31" s="48">
        <v>43404</v>
      </c>
      <c r="C31" s="1" t="s">
        <v>166</v>
      </c>
      <c r="D31" s="1" t="s">
        <v>166</v>
      </c>
      <c r="E31" s="1" t="s">
        <v>317</v>
      </c>
      <c r="F31" s="1" t="s">
        <v>318</v>
      </c>
      <c r="G31" s="1" t="s">
        <v>166</v>
      </c>
      <c r="H31" s="1" t="s">
        <v>132</v>
      </c>
    </row>
    <row r="32" spans="1:22" x14ac:dyDescent="0.25">
      <c r="A32" s="1" t="s">
        <v>50</v>
      </c>
      <c r="B32" s="48">
        <v>43404</v>
      </c>
      <c r="C32" s="1" t="s">
        <v>166</v>
      </c>
      <c r="D32" s="1" t="s">
        <v>166</v>
      </c>
      <c r="E32" s="1" t="s">
        <v>317</v>
      </c>
      <c r="F32" s="1" t="s">
        <v>318</v>
      </c>
      <c r="G32" s="1" t="s">
        <v>321</v>
      </c>
      <c r="H32" s="1" t="s">
        <v>131</v>
      </c>
    </row>
    <row r="33" spans="1:9" x14ac:dyDescent="0.25">
      <c r="A33" s="1" t="s">
        <v>50</v>
      </c>
      <c r="B33" s="48">
        <v>43404</v>
      </c>
      <c r="C33" s="1" t="s">
        <v>166</v>
      </c>
      <c r="D33" s="1" t="s">
        <v>166</v>
      </c>
      <c r="E33" s="1" t="s">
        <v>317</v>
      </c>
      <c r="F33" s="1" t="s">
        <v>318</v>
      </c>
      <c r="G33" s="1" t="s">
        <v>166</v>
      </c>
      <c r="H33" s="1" t="s">
        <v>133</v>
      </c>
    </row>
    <row r="34" spans="1:9" x14ac:dyDescent="0.25">
      <c r="A34" s="1" t="s">
        <v>50</v>
      </c>
      <c r="B34" s="48">
        <v>43404</v>
      </c>
      <c r="C34" s="1" t="s">
        <v>166</v>
      </c>
      <c r="D34" s="1" t="s">
        <v>166</v>
      </c>
      <c r="E34" s="1" t="s">
        <v>319</v>
      </c>
      <c r="F34" s="1" t="s">
        <v>320</v>
      </c>
      <c r="G34" s="1" t="s">
        <v>325</v>
      </c>
      <c r="H34" s="1" t="s">
        <v>130</v>
      </c>
    </row>
    <row r="35" spans="1:9" x14ac:dyDescent="0.25">
      <c r="A35" s="1" t="s">
        <v>50</v>
      </c>
      <c r="B35" s="48">
        <v>43404</v>
      </c>
      <c r="C35" s="1" t="s">
        <v>166</v>
      </c>
      <c r="D35" s="1" t="s">
        <v>166</v>
      </c>
      <c r="E35" s="1" t="s">
        <v>319</v>
      </c>
      <c r="F35" s="1" t="s">
        <v>320</v>
      </c>
      <c r="G35" s="1" t="s">
        <v>166</v>
      </c>
      <c r="H35" s="1" t="s">
        <v>132</v>
      </c>
    </row>
    <row r="36" spans="1:9" x14ac:dyDescent="0.25">
      <c r="A36" s="1" t="s">
        <v>50</v>
      </c>
      <c r="B36" s="48">
        <v>43404</v>
      </c>
      <c r="C36" s="1" t="s">
        <v>166</v>
      </c>
      <c r="D36" s="1" t="s">
        <v>166</v>
      </c>
      <c r="E36" s="1" t="s">
        <v>319</v>
      </c>
      <c r="F36" s="1" t="s">
        <v>320</v>
      </c>
      <c r="G36" s="1" t="s">
        <v>322</v>
      </c>
      <c r="H36" s="1" t="s">
        <v>131</v>
      </c>
    </row>
    <row r="37" spans="1:9" x14ac:dyDescent="0.25">
      <c r="A37" s="1" t="s">
        <v>50</v>
      </c>
      <c r="B37" s="48">
        <v>43404</v>
      </c>
      <c r="C37" s="1" t="s">
        <v>166</v>
      </c>
      <c r="D37" s="1" t="s">
        <v>166</v>
      </c>
      <c r="E37" s="1" t="s">
        <v>319</v>
      </c>
      <c r="F37" s="1" t="s">
        <v>320</v>
      </c>
      <c r="G37" s="1" t="s">
        <v>166</v>
      </c>
      <c r="H37" s="1" t="s">
        <v>133</v>
      </c>
    </row>
    <row r="38" spans="1:9" x14ac:dyDescent="0.25">
      <c r="A38" s="1" t="s">
        <v>50</v>
      </c>
      <c r="B38" s="48">
        <v>43404</v>
      </c>
      <c r="C38" s="1" t="s">
        <v>166</v>
      </c>
      <c r="D38" s="1" t="s">
        <v>166</v>
      </c>
      <c r="E38" s="1" t="s">
        <v>323</v>
      </c>
      <c r="F38" s="1" t="s">
        <v>324</v>
      </c>
      <c r="G38" s="1" t="s">
        <v>166</v>
      </c>
      <c r="H38" s="1" t="s">
        <v>130</v>
      </c>
    </row>
    <row r="39" spans="1:9" x14ac:dyDescent="0.25">
      <c r="A39" s="1" t="s">
        <v>50</v>
      </c>
      <c r="B39" s="48">
        <v>43404</v>
      </c>
      <c r="C39" s="1" t="s">
        <v>166</v>
      </c>
      <c r="D39" s="1" t="s">
        <v>166</v>
      </c>
      <c r="E39" s="1" t="s">
        <v>323</v>
      </c>
      <c r="F39" s="1" t="s">
        <v>324</v>
      </c>
      <c r="G39" s="1" t="s">
        <v>166</v>
      </c>
      <c r="H39" s="1" t="s">
        <v>132</v>
      </c>
    </row>
    <row r="40" spans="1:9" x14ac:dyDescent="0.25">
      <c r="A40" s="1" t="s">
        <v>50</v>
      </c>
      <c r="B40" s="48">
        <v>43404</v>
      </c>
      <c r="C40" s="1" t="s">
        <v>166</v>
      </c>
      <c r="D40" s="1" t="s">
        <v>166</v>
      </c>
      <c r="E40" s="1" t="s">
        <v>323</v>
      </c>
      <c r="F40" s="1" t="s">
        <v>324</v>
      </c>
      <c r="G40" s="1" t="s">
        <v>325</v>
      </c>
      <c r="H40" s="1" t="s">
        <v>131</v>
      </c>
    </row>
    <row r="42" spans="1:9" x14ac:dyDescent="0.25">
      <c r="A42" s="1" t="s">
        <v>53</v>
      </c>
      <c r="B42" s="47" t="s">
        <v>1</v>
      </c>
      <c r="C42" s="5" t="s">
        <v>2</v>
      </c>
      <c r="D42" s="5" t="s">
        <v>3</v>
      </c>
      <c r="E42" s="5" t="s">
        <v>4</v>
      </c>
      <c r="F42" s="5" t="s">
        <v>5</v>
      </c>
      <c r="G42" s="5" t="s">
        <v>51</v>
      </c>
      <c r="H42" s="5" t="s">
        <v>54</v>
      </c>
    </row>
    <row r="44" spans="1:9" x14ac:dyDescent="0.25">
      <c r="A44" s="1" t="s">
        <v>55</v>
      </c>
      <c r="B44" s="47" t="s">
        <v>1</v>
      </c>
      <c r="C44" s="5" t="s">
        <v>2</v>
      </c>
      <c r="D44" s="5" t="s">
        <v>3</v>
      </c>
      <c r="E44" s="5" t="s">
        <v>4</v>
      </c>
      <c r="F44" s="5" t="s">
        <v>5</v>
      </c>
      <c r="G44" s="5" t="s">
        <v>56</v>
      </c>
      <c r="H44" s="5" t="s">
        <v>57</v>
      </c>
      <c r="I44" s="5" t="s">
        <v>390</v>
      </c>
    </row>
    <row r="45" spans="1:9" x14ac:dyDescent="0.25">
      <c r="A45" s="1" t="s">
        <v>55</v>
      </c>
      <c r="B45" s="48">
        <v>43373</v>
      </c>
      <c r="C45" s="1" t="s">
        <v>166</v>
      </c>
      <c r="D45" s="1" t="s">
        <v>166</v>
      </c>
      <c r="E45" s="1" t="s">
        <v>317</v>
      </c>
      <c r="F45" s="1" t="s">
        <v>318</v>
      </c>
      <c r="G45" s="1" t="s">
        <v>327</v>
      </c>
      <c r="H45" s="8">
        <v>2000000</v>
      </c>
      <c r="I45" s="1">
        <v>0</v>
      </c>
    </row>
    <row r="46" spans="1:9" x14ac:dyDescent="0.25">
      <c r="A46" s="1" t="s">
        <v>55</v>
      </c>
      <c r="B46" s="48">
        <v>43404</v>
      </c>
      <c r="C46" s="1" t="s">
        <v>166</v>
      </c>
      <c r="D46" s="1" t="s">
        <v>166</v>
      </c>
      <c r="E46" s="1" t="s">
        <v>317</v>
      </c>
      <c r="F46" s="1" t="s">
        <v>318</v>
      </c>
      <c r="G46" s="1" t="s">
        <v>327</v>
      </c>
      <c r="H46" s="8">
        <v>2000000</v>
      </c>
      <c r="I46" s="1">
        <v>0</v>
      </c>
    </row>
    <row r="47" spans="1:9" x14ac:dyDescent="0.25">
      <c r="A47" s="1" t="s">
        <v>55</v>
      </c>
      <c r="B47" s="48">
        <v>43434</v>
      </c>
      <c r="C47" s="1" t="s">
        <v>166</v>
      </c>
      <c r="D47" s="1" t="s">
        <v>166</v>
      </c>
      <c r="E47" s="1" t="s">
        <v>317</v>
      </c>
      <c r="F47" s="1" t="s">
        <v>318</v>
      </c>
      <c r="G47" s="1" t="s">
        <v>327</v>
      </c>
      <c r="H47" s="8">
        <v>2000000</v>
      </c>
      <c r="I47" s="1">
        <v>0</v>
      </c>
    </row>
    <row r="48" spans="1:9" x14ac:dyDescent="0.25">
      <c r="A48" s="1" t="s">
        <v>55</v>
      </c>
      <c r="B48" s="48">
        <v>43465</v>
      </c>
      <c r="C48" s="1" t="s">
        <v>166</v>
      </c>
      <c r="D48" s="1" t="s">
        <v>166</v>
      </c>
      <c r="E48" s="1" t="s">
        <v>317</v>
      </c>
      <c r="F48" s="1" t="s">
        <v>318</v>
      </c>
      <c r="G48" s="1" t="s">
        <v>327</v>
      </c>
      <c r="H48" s="8">
        <v>2000000</v>
      </c>
      <c r="I48" s="1">
        <v>0</v>
      </c>
    </row>
    <row r="49" spans="1:15" x14ac:dyDescent="0.25">
      <c r="A49" s="1" t="s">
        <v>55</v>
      </c>
      <c r="B49" s="48">
        <v>43373</v>
      </c>
      <c r="C49" s="1" t="s">
        <v>166</v>
      </c>
      <c r="D49" s="1" t="s">
        <v>166</v>
      </c>
      <c r="E49" s="1" t="s">
        <v>319</v>
      </c>
      <c r="F49" s="1" t="s">
        <v>320</v>
      </c>
      <c r="G49" s="1" t="s">
        <v>326</v>
      </c>
      <c r="H49" s="8">
        <v>1000000</v>
      </c>
      <c r="I49" s="1">
        <v>0</v>
      </c>
    </row>
    <row r="50" spans="1:15" x14ac:dyDescent="0.25">
      <c r="A50" s="1" t="s">
        <v>55</v>
      </c>
      <c r="B50" s="48">
        <v>43404</v>
      </c>
      <c r="C50" s="1" t="s">
        <v>166</v>
      </c>
      <c r="D50" s="1" t="s">
        <v>166</v>
      </c>
      <c r="E50" s="1" t="s">
        <v>319</v>
      </c>
      <c r="F50" s="1" t="s">
        <v>320</v>
      </c>
      <c r="G50" s="1" t="s">
        <v>326</v>
      </c>
      <c r="H50" s="8">
        <v>1000000</v>
      </c>
      <c r="I50" s="1">
        <v>0</v>
      </c>
    </row>
    <row r="51" spans="1:15" x14ac:dyDescent="0.25">
      <c r="A51" s="1" t="s">
        <v>55</v>
      </c>
      <c r="B51" s="48">
        <v>43434</v>
      </c>
      <c r="C51" s="1" t="s">
        <v>166</v>
      </c>
      <c r="D51" s="1" t="s">
        <v>166</v>
      </c>
      <c r="E51" s="1" t="s">
        <v>319</v>
      </c>
      <c r="F51" s="1" t="s">
        <v>320</v>
      </c>
      <c r="G51" s="1" t="s">
        <v>326</v>
      </c>
      <c r="H51" s="8">
        <v>1000000</v>
      </c>
      <c r="I51" s="1">
        <v>0</v>
      </c>
    </row>
    <row r="52" spans="1:15" x14ac:dyDescent="0.25">
      <c r="A52" s="1" t="s">
        <v>55</v>
      </c>
      <c r="B52" s="48">
        <v>43465</v>
      </c>
      <c r="C52" s="1" t="s">
        <v>166</v>
      </c>
      <c r="D52" s="1" t="s">
        <v>166</v>
      </c>
      <c r="E52" s="1" t="s">
        <v>319</v>
      </c>
      <c r="F52" s="1" t="s">
        <v>320</v>
      </c>
      <c r="G52" s="1" t="s">
        <v>326</v>
      </c>
      <c r="H52" s="8">
        <v>1000000</v>
      </c>
      <c r="I52" s="1">
        <v>0</v>
      </c>
    </row>
    <row r="54" spans="1:15" x14ac:dyDescent="0.25">
      <c r="A54" s="1" t="s">
        <v>58</v>
      </c>
      <c r="B54" s="47" t="s">
        <v>1</v>
      </c>
      <c r="C54" s="5" t="s">
        <v>2</v>
      </c>
      <c r="D54" s="5" t="s">
        <v>3</v>
      </c>
      <c r="E54" s="5" t="s">
        <v>56</v>
      </c>
      <c r="F54" s="5" t="s">
        <v>59</v>
      </c>
      <c r="G54" s="5" t="s">
        <v>60</v>
      </c>
      <c r="H54" s="5" t="s">
        <v>61</v>
      </c>
      <c r="I54" s="5" t="s">
        <v>62</v>
      </c>
      <c r="J54" s="5" t="s">
        <v>63</v>
      </c>
      <c r="K54" s="5" t="s">
        <v>64</v>
      </c>
      <c r="L54" s="5" t="s">
        <v>65</v>
      </c>
      <c r="M54" s="5" t="s">
        <v>66</v>
      </c>
      <c r="N54" s="5" t="s">
        <v>67</v>
      </c>
      <c r="O54" s="5" t="s">
        <v>68</v>
      </c>
    </row>
    <row r="55" spans="1:15" x14ac:dyDescent="0.25">
      <c r="A55" s="1" t="s">
        <v>58</v>
      </c>
      <c r="B55" s="48">
        <v>43373</v>
      </c>
      <c r="C55" s="1" t="s">
        <v>166</v>
      </c>
      <c r="D55" s="1" t="s">
        <v>166</v>
      </c>
      <c r="E55" s="1" t="s">
        <v>327</v>
      </c>
      <c r="F55" s="1" t="s">
        <v>321</v>
      </c>
      <c r="G55" s="1" t="s">
        <v>153</v>
      </c>
      <c r="H55" s="8">
        <v>2000000</v>
      </c>
      <c r="I55" s="1" t="s">
        <v>159</v>
      </c>
      <c r="J55" s="1" t="s">
        <v>161</v>
      </c>
      <c r="K55" s="16" t="s">
        <v>239</v>
      </c>
      <c r="L55" s="2">
        <v>43373</v>
      </c>
      <c r="M55" s="1" t="s">
        <v>96</v>
      </c>
      <c r="N55" s="8">
        <v>1900000</v>
      </c>
      <c r="O55" s="2">
        <v>42749</v>
      </c>
    </row>
    <row r="56" spans="1:15" x14ac:dyDescent="0.25">
      <c r="A56" s="1" t="s">
        <v>58</v>
      </c>
      <c r="B56" s="48">
        <v>43373</v>
      </c>
      <c r="C56" s="1" t="s">
        <v>166</v>
      </c>
      <c r="D56" s="1" t="s">
        <v>166</v>
      </c>
      <c r="E56" s="1" t="s">
        <v>326</v>
      </c>
      <c r="F56" s="1" t="s">
        <v>322</v>
      </c>
      <c r="G56" s="1" t="s">
        <v>153</v>
      </c>
      <c r="H56" s="8">
        <v>1000000</v>
      </c>
      <c r="I56" s="1" t="s">
        <v>159</v>
      </c>
      <c r="J56" s="1" t="s">
        <v>161</v>
      </c>
      <c r="K56" s="16" t="s">
        <v>184</v>
      </c>
      <c r="L56" s="2">
        <v>43373</v>
      </c>
      <c r="M56" s="1" t="s">
        <v>96</v>
      </c>
      <c r="N56" s="8">
        <v>950000</v>
      </c>
      <c r="O56" s="2">
        <v>42552</v>
      </c>
    </row>
    <row r="58" spans="1:15" x14ac:dyDescent="0.25">
      <c r="A58" s="1" t="s">
        <v>69</v>
      </c>
      <c r="B58" s="47" t="s">
        <v>1</v>
      </c>
      <c r="C58" s="5" t="s">
        <v>2</v>
      </c>
      <c r="D58" s="5" t="s">
        <v>3</v>
      </c>
      <c r="E58" s="5" t="s">
        <v>51</v>
      </c>
      <c r="F58" s="5" t="s">
        <v>70</v>
      </c>
      <c r="G58" s="5" t="s">
        <v>71</v>
      </c>
    </row>
    <row r="59" spans="1:15" x14ac:dyDescent="0.25">
      <c r="A59" s="1" t="s">
        <v>69</v>
      </c>
      <c r="B59" s="48">
        <v>43373</v>
      </c>
      <c r="C59" s="1" t="s">
        <v>166</v>
      </c>
      <c r="D59" s="1" t="s">
        <v>166</v>
      </c>
      <c r="E59" s="1" t="s">
        <v>321</v>
      </c>
      <c r="F59" s="1" t="s">
        <v>134</v>
      </c>
      <c r="G59" s="1" t="s">
        <v>96</v>
      </c>
    </row>
    <row r="60" spans="1:15" x14ac:dyDescent="0.25">
      <c r="A60" s="1" t="s">
        <v>69</v>
      </c>
      <c r="B60" s="48">
        <v>43373</v>
      </c>
      <c r="C60" s="1" t="s">
        <v>166</v>
      </c>
      <c r="D60" s="1" t="s">
        <v>166</v>
      </c>
      <c r="E60" s="1" t="s">
        <v>322</v>
      </c>
      <c r="F60" s="1" t="s">
        <v>134</v>
      </c>
      <c r="G60" s="1" t="s">
        <v>96</v>
      </c>
    </row>
    <row r="61" spans="1:15" x14ac:dyDescent="0.25">
      <c r="A61" s="1" t="s">
        <v>69</v>
      </c>
      <c r="B61" s="48">
        <v>43404</v>
      </c>
      <c r="C61" s="1" t="s">
        <v>166</v>
      </c>
      <c r="D61" s="1" t="s">
        <v>166</v>
      </c>
      <c r="E61" s="1" t="s">
        <v>321</v>
      </c>
      <c r="F61" s="1" t="s">
        <v>134</v>
      </c>
      <c r="G61" s="1" t="s">
        <v>96</v>
      </c>
    </row>
    <row r="62" spans="1:15" x14ac:dyDescent="0.25">
      <c r="A62" s="1" t="s">
        <v>69</v>
      </c>
      <c r="B62" s="48">
        <v>43404</v>
      </c>
      <c r="C62" s="1" t="s">
        <v>166</v>
      </c>
      <c r="D62" s="1" t="s">
        <v>166</v>
      </c>
      <c r="E62" s="1" t="s">
        <v>321</v>
      </c>
      <c r="F62" s="1" t="s">
        <v>134</v>
      </c>
      <c r="G62" s="1" t="s">
        <v>96</v>
      </c>
    </row>
    <row r="63" spans="1:15" x14ac:dyDescent="0.25">
      <c r="A63" s="1" t="s">
        <v>69</v>
      </c>
      <c r="B63" s="48">
        <v>43404</v>
      </c>
      <c r="C63" s="1" t="s">
        <v>166</v>
      </c>
      <c r="D63" s="1" t="s">
        <v>166</v>
      </c>
      <c r="E63" s="1" t="s">
        <v>325</v>
      </c>
      <c r="F63" s="1" t="s">
        <v>134</v>
      </c>
      <c r="G63" s="1" t="s">
        <v>96</v>
      </c>
    </row>
    <row r="64" spans="1:15" x14ac:dyDescent="0.25">
      <c r="A64" s="1" t="s">
        <v>69</v>
      </c>
      <c r="B64" s="48">
        <v>43434</v>
      </c>
      <c r="C64" s="1" t="s">
        <v>166</v>
      </c>
      <c r="D64" s="1" t="s">
        <v>166</v>
      </c>
      <c r="E64" s="1" t="s">
        <v>321</v>
      </c>
      <c r="F64" s="1" t="s">
        <v>134</v>
      </c>
      <c r="G64" s="1" t="s">
        <v>96</v>
      </c>
    </row>
    <row r="65" spans="1:26" x14ac:dyDescent="0.25">
      <c r="A65" s="1" t="s">
        <v>69</v>
      </c>
      <c r="B65" s="48">
        <v>43434</v>
      </c>
      <c r="C65" s="1" t="s">
        <v>166</v>
      </c>
      <c r="D65" s="1" t="s">
        <v>166</v>
      </c>
      <c r="E65" s="1" t="s">
        <v>322</v>
      </c>
      <c r="F65" s="1" t="s">
        <v>134</v>
      </c>
      <c r="G65" s="1" t="s">
        <v>96</v>
      </c>
    </row>
    <row r="66" spans="1:26" x14ac:dyDescent="0.25">
      <c r="A66" s="1" t="s">
        <v>69</v>
      </c>
      <c r="B66" s="48">
        <v>43465</v>
      </c>
      <c r="C66" s="1" t="s">
        <v>166</v>
      </c>
      <c r="D66" s="1" t="s">
        <v>166</v>
      </c>
      <c r="E66" s="1" t="s">
        <v>321</v>
      </c>
      <c r="F66" s="1" t="s">
        <v>134</v>
      </c>
      <c r="G66" s="1" t="s">
        <v>96</v>
      </c>
    </row>
    <row r="67" spans="1:26" x14ac:dyDescent="0.25">
      <c r="A67" s="1" t="s">
        <v>69</v>
      </c>
      <c r="B67" s="48">
        <v>43465</v>
      </c>
      <c r="C67" s="1" t="s">
        <v>166</v>
      </c>
      <c r="D67" s="1" t="s">
        <v>166</v>
      </c>
      <c r="E67" s="1" t="s">
        <v>322</v>
      </c>
      <c r="F67" s="1" t="s">
        <v>134</v>
      </c>
      <c r="G67" s="1" t="s">
        <v>96</v>
      </c>
    </row>
    <row r="69" spans="1:26" x14ac:dyDescent="0.25">
      <c r="A69" s="1" t="s">
        <v>73</v>
      </c>
      <c r="B69" s="47" t="s">
        <v>1</v>
      </c>
      <c r="C69" s="5" t="s">
        <v>2</v>
      </c>
      <c r="D69" s="5" t="s">
        <v>3</v>
      </c>
      <c r="E69" s="5" t="s">
        <v>51</v>
      </c>
      <c r="F69" s="5" t="s">
        <v>72</v>
      </c>
    </row>
    <row r="70" spans="1:26" x14ac:dyDescent="0.25">
      <c r="A70" s="1" t="s">
        <v>73</v>
      </c>
      <c r="B70" s="48">
        <v>43373</v>
      </c>
      <c r="C70" s="1" t="s">
        <v>166</v>
      </c>
      <c r="D70" s="1" t="s">
        <v>166</v>
      </c>
      <c r="E70" s="1" t="s">
        <v>321</v>
      </c>
      <c r="F70" s="6">
        <v>1.7500000000000002E-2</v>
      </c>
    </row>
    <row r="71" spans="1:26" x14ac:dyDescent="0.25">
      <c r="A71" s="1" t="s">
        <v>73</v>
      </c>
      <c r="B71" s="48">
        <v>43373</v>
      </c>
      <c r="C71" s="1" t="s">
        <v>166</v>
      </c>
      <c r="D71" s="1" t="s">
        <v>166</v>
      </c>
      <c r="E71" s="1" t="s">
        <v>322</v>
      </c>
      <c r="F71" s="6">
        <v>3.3500000000000002E-2</v>
      </c>
    </row>
    <row r="72" spans="1:26" x14ac:dyDescent="0.25">
      <c r="A72" s="1" t="s">
        <v>73</v>
      </c>
      <c r="B72" s="48">
        <v>43404</v>
      </c>
      <c r="C72" s="1" t="s">
        <v>166</v>
      </c>
      <c r="D72" s="1" t="s">
        <v>166</v>
      </c>
      <c r="E72" s="1" t="s">
        <v>321</v>
      </c>
      <c r="F72" s="6">
        <v>1.7500000000000002E-2</v>
      </c>
    </row>
    <row r="73" spans="1:26" x14ac:dyDescent="0.25">
      <c r="A73" s="1" t="s">
        <v>73</v>
      </c>
      <c r="B73" s="48">
        <v>43404</v>
      </c>
      <c r="C73" s="1" t="s">
        <v>166</v>
      </c>
      <c r="D73" s="1" t="s">
        <v>166</v>
      </c>
      <c r="E73" s="1" t="s">
        <v>322</v>
      </c>
      <c r="F73" s="6">
        <v>3.3500000000000002E-2</v>
      </c>
    </row>
    <row r="74" spans="1:26" x14ac:dyDescent="0.25">
      <c r="A74" s="1" t="s">
        <v>73</v>
      </c>
      <c r="B74" s="48">
        <v>43404</v>
      </c>
      <c r="C74" s="1" t="s">
        <v>166</v>
      </c>
      <c r="D74" s="1" t="s">
        <v>166</v>
      </c>
      <c r="E74" s="1" t="s">
        <v>325</v>
      </c>
      <c r="F74" s="6">
        <v>1E-3</v>
      </c>
    </row>
    <row r="75" spans="1:26" x14ac:dyDescent="0.25">
      <c r="A75" s="1" t="s">
        <v>73</v>
      </c>
      <c r="B75" s="48">
        <v>43434</v>
      </c>
      <c r="C75" s="1" t="s">
        <v>166</v>
      </c>
      <c r="D75" s="1" t="s">
        <v>166</v>
      </c>
      <c r="E75" s="1" t="s">
        <v>321</v>
      </c>
      <c r="F75" s="6">
        <v>1.7500000000000002E-2</v>
      </c>
    </row>
    <row r="76" spans="1:26" x14ac:dyDescent="0.25">
      <c r="A76" s="1" t="s">
        <v>73</v>
      </c>
      <c r="B76" s="48">
        <v>43434</v>
      </c>
      <c r="C76" s="1" t="s">
        <v>166</v>
      </c>
      <c r="D76" s="1" t="s">
        <v>166</v>
      </c>
      <c r="E76" s="1" t="s">
        <v>322</v>
      </c>
      <c r="F76" s="6">
        <v>3.3500000000000002E-2</v>
      </c>
    </row>
    <row r="77" spans="1:26" x14ac:dyDescent="0.25">
      <c r="A77" s="1" t="s">
        <v>73</v>
      </c>
      <c r="B77" s="48">
        <v>43465</v>
      </c>
      <c r="C77" s="1" t="s">
        <v>166</v>
      </c>
      <c r="D77" s="1" t="s">
        <v>166</v>
      </c>
      <c r="E77" s="1" t="s">
        <v>321</v>
      </c>
      <c r="F77" s="6">
        <v>1.7500000000000002E-2</v>
      </c>
    </row>
    <row r="78" spans="1:26" x14ac:dyDescent="0.25">
      <c r="A78" s="1" t="s">
        <v>73</v>
      </c>
      <c r="B78" s="48">
        <v>43465</v>
      </c>
      <c r="C78" s="1" t="s">
        <v>166</v>
      </c>
      <c r="D78" s="1" t="s">
        <v>166</v>
      </c>
      <c r="E78" s="1" t="s">
        <v>322</v>
      </c>
      <c r="F78" s="6">
        <v>3.3500000000000002E-2</v>
      </c>
    </row>
    <row r="80" spans="1:26" x14ac:dyDescent="0.25">
      <c r="A80" s="1" t="s">
        <v>74</v>
      </c>
      <c r="B80" s="47" t="s">
        <v>1</v>
      </c>
      <c r="C80" s="5" t="s">
        <v>2</v>
      </c>
      <c r="D80" s="5" t="s">
        <v>51</v>
      </c>
      <c r="E80" s="5" t="s">
        <v>75</v>
      </c>
      <c r="F80" s="5" t="s">
        <v>76</v>
      </c>
      <c r="G80" s="5" t="s">
        <v>77</v>
      </c>
      <c r="H80" s="5" t="s">
        <v>78</v>
      </c>
      <c r="I80" s="5" t="s">
        <v>79</v>
      </c>
      <c r="J80" s="5" t="s">
        <v>80</v>
      </c>
      <c r="K80" s="5" t="s">
        <v>81</v>
      </c>
      <c r="L80" s="5" t="s">
        <v>82</v>
      </c>
      <c r="M80" s="5" t="s">
        <v>83</v>
      </c>
      <c r="N80" s="5" t="s">
        <v>84</v>
      </c>
      <c r="O80" s="5" t="s">
        <v>85</v>
      </c>
      <c r="P80" s="5" t="s">
        <v>376</v>
      </c>
      <c r="Q80" s="5" t="s">
        <v>377</v>
      </c>
      <c r="R80" s="5" t="s">
        <v>165</v>
      </c>
      <c r="S80" s="5" t="s">
        <v>86</v>
      </c>
      <c r="T80" s="5" t="s">
        <v>385</v>
      </c>
      <c r="U80" s="5" t="s">
        <v>87</v>
      </c>
      <c r="V80" s="5" t="s">
        <v>378</v>
      </c>
      <c r="W80" s="5" t="s">
        <v>379</v>
      </c>
      <c r="X80" s="5" t="s">
        <v>382</v>
      </c>
      <c r="Y80" s="5" t="s">
        <v>381</v>
      </c>
      <c r="Z80" s="5" t="s">
        <v>380</v>
      </c>
    </row>
    <row r="81" spans="1:26" x14ac:dyDescent="0.25">
      <c r="A81" s="1" t="s">
        <v>74</v>
      </c>
      <c r="B81" s="48">
        <v>43373</v>
      </c>
      <c r="C81" s="1" t="s">
        <v>166</v>
      </c>
      <c r="D81" s="1" t="s">
        <v>322</v>
      </c>
      <c r="E81" s="1" t="s">
        <v>96</v>
      </c>
      <c r="F81" s="1" t="s">
        <v>328</v>
      </c>
      <c r="G81" s="1" t="s">
        <v>322</v>
      </c>
      <c r="H81" s="1" t="s">
        <v>322</v>
      </c>
      <c r="I81" s="1" t="s">
        <v>322</v>
      </c>
      <c r="J81" s="1" t="s">
        <v>331</v>
      </c>
      <c r="K81" s="1" t="s">
        <v>391</v>
      </c>
      <c r="L81" s="1" t="s">
        <v>285</v>
      </c>
      <c r="M81" s="1" t="s">
        <v>353</v>
      </c>
      <c r="N81" s="1" t="s">
        <v>239</v>
      </c>
      <c r="O81" s="1" t="s">
        <v>171</v>
      </c>
      <c r="P81" s="1" t="s">
        <v>177</v>
      </c>
      <c r="Q81" s="1" t="s">
        <v>90</v>
      </c>
      <c r="R81" s="1">
        <v>23.32</v>
      </c>
      <c r="S81" s="1" t="s">
        <v>94</v>
      </c>
      <c r="T81" s="1" t="s">
        <v>96</v>
      </c>
      <c r="U81" s="1" t="s">
        <v>98</v>
      </c>
      <c r="V81" s="61">
        <v>43221</v>
      </c>
      <c r="W81" s="23">
        <v>80</v>
      </c>
      <c r="X81" s="60">
        <v>7000000</v>
      </c>
      <c r="Y81" s="60">
        <v>16547890</v>
      </c>
      <c r="Z81" s="1" t="s">
        <v>89</v>
      </c>
    </row>
    <row r="82" spans="1:26" x14ac:dyDescent="0.25">
      <c r="A82" s="1" t="s">
        <v>74</v>
      </c>
      <c r="B82" s="48">
        <v>43373</v>
      </c>
      <c r="C82" s="1" t="s">
        <v>166</v>
      </c>
      <c r="D82" s="1" t="s">
        <v>321</v>
      </c>
      <c r="E82" s="1" t="s">
        <v>96</v>
      </c>
      <c r="F82" s="1" t="s">
        <v>329</v>
      </c>
      <c r="G82" s="1" t="s">
        <v>321</v>
      </c>
      <c r="H82" s="1" t="s">
        <v>321</v>
      </c>
      <c r="I82" s="1" t="s">
        <v>321</v>
      </c>
      <c r="J82" s="1" t="s">
        <v>330</v>
      </c>
      <c r="K82" s="1" t="s">
        <v>392</v>
      </c>
      <c r="L82" s="1" t="s">
        <v>182</v>
      </c>
      <c r="M82" s="1" t="s">
        <v>185</v>
      </c>
      <c r="N82" s="1" t="s">
        <v>184</v>
      </c>
      <c r="O82" s="1" t="s">
        <v>171</v>
      </c>
      <c r="P82" s="1" t="s">
        <v>186</v>
      </c>
      <c r="Q82" s="1" t="s">
        <v>90</v>
      </c>
      <c r="R82" s="1">
        <v>23.32</v>
      </c>
      <c r="S82" s="1" t="s">
        <v>94</v>
      </c>
      <c r="T82" s="1" t="s">
        <v>96</v>
      </c>
      <c r="U82" s="1" t="s">
        <v>98</v>
      </c>
      <c r="V82" s="61">
        <v>43221</v>
      </c>
      <c r="W82" s="23">
        <v>127</v>
      </c>
      <c r="X82" s="60">
        <v>12505060</v>
      </c>
      <c r="Y82" s="60">
        <v>31452130</v>
      </c>
      <c r="Z82" s="1" t="s">
        <v>89</v>
      </c>
    </row>
    <row r="83" spans="1:26" x14ac:dyDescent="0.25">
      <c r="A83" s="1" t="s">
        <v>74</v>
      </c>
      <c r="B83" s="48">
        <v>43404</v>
      </c>
      <c r="C83" s="1" t="s">
        <v>166</v>
      </c>
      <c r="D83" s="1" t="s">
        <v>325</v>
      </c>
      <c r="E83" s="1" t="s">
        <v>96</v>
      </c>
      <c r="F83" s="1" t="s">
        <v>175</v>
      </c>
      <c r="G83" s="1" t="s">
        <v>325</v>
      </c>
      <c r="H83" s="1" t="s">
        <v>325</v>
      </c>
      <c r="I83" s="1" t="s">
        <v>325</v>
      </c>
      <c r="J83" s="1" t="s">
        <v>332</v>
      </c>
      <c r="K83" s="1" t="s">
        <v>393</v>
      </c>
      <c r="L83" s="1" t="s">
        <v>182</v>
      </c>
      <c r="M83" s="1" t="s">
        <v>185</v>
      </c>
      <c r="N83" s="1" t="s">
        <v>184</v>
      </c>
      <c r="O83" s="1" t="s">
        <v>171</v>
      </c>
      <c r="P83" s="1" t="s">
        <v>333</v>
      </c>
      <c r="Q83" s="1" t="s">
        <v>399</v>
      </c>
      <c r="R83" s="1">
        <v>16.100000000000001</v>
      </c>
      <c r="S83" s="1" t="s">
        <v>94</v>
      </c>
      <c r="T83" s="1" t="s">
        <v>96</v>
      </c>
      <c r="U83" s="1" t="s">
        <v>96</v>
      </c>
      <c r="V83" s="23" t="s">
        <v>96</v>
      </c>
      <c r="W83" s="23" t="s">
        <v>96</v>
      </c>
      <c r="X83" s="60">
        <v>1925000</v>
      </c>
      <c r="Y83" s="72" t="s">
        <v>96</v>
      </c>
      <c r="Z83" s="1" t="s">
        <v>89</v>
      </c>
    </row>
    <row r="84" spans="1:26" x14ac:dyDescent="0.25">
      <c r="A84" s="1" t="s">
        <v>74</v>
      </c>
      <c r="B84" s="48">
        <v>43373</v>
      </c>
      <c r="C84" s="1" t="s">
        <v>166</v>
      </c>
      <c r="D84" s="1" t="s">
        <v>166</v>
      </c>
      <c r="E84" s="1" t="s">
        <v>180</v>
      </c>
      <c r="F84" s="16" t="s">
        <v>334</v>
      </c>
      <c r="G84" s="1" t="s">
        <v>89</v>
      </c>
      <c r="H84" s="1" t="s">
        <v>89</v>
      </c>
      <c r="I84" s="1" t="s">
        <v>89</v>
      </c>
      <c r="J84" s="1" t="s">
        <v>178</v>
      </c>
      <c r="K84" s="1" t="s">
        <v>179</v>
      </c>
      <c r="L84" s="1" t="s">
        <v>182</v>
      </c>
      <c r="M84" s="1" t="s">
        <v>89</v>
      </c>
      <c r="N84" s="1" t="s">
        <v>181</v>
      </c>
      <c r="O84" s="1" t="s">
        <v>171</v>
      </c>
      <c r="P84" s="1" t="s">
        <v>186</v>
      </c>
      <c r="Q84" s="1" t="s">
        <v>91</v>
      </c>
      <c r="R84" s="1">
        <v>64.099999999999994</v>
      </c>
      <c r="S84" s="1" t="s">
        <v>89</v>
      </c>
      <c r="T84" s="1" t="s">
        <v>89</v>
      </c>
      <c r="U84" s="1" t="s">
        <v>89</v>
      </c>
      <c r="V84" s="61" t="s">
        <v>89</v>
      </c>
      <c r="W84" s="61" t="s">
        <v>89</v>
      </c>
      <c r="X84" s="61" t="s">
        <v>89</v>
      </c>
      <c r="Y84" s="61" t="s">
        <v>89</v>
      </c>
      <c r="Z84" s="1" t="s">
        <v>100</v>
      </c>
    </row>
  </sheetData>
  <customSheetViews>
    <customSheetView guid="{28C68A46-77AA-4FD5-A9FB-0908CC5420D8}" scale="85">
      <pane xSplit="3" topLeftCell="D1" activePane="topRight" state="frozen"/>
      <selection pane="topRight" activeCell="A2" sqref="A2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3">
    <dataValidation type="list" showInputMessage="1" showErrorMessage="1" sqref="I2:I4">
      <formula1>#REF!</formula1>
    </dataValidation>
    <dataValidation type="list" showInputMessage="1" showErrorMessage="1" sqref="Z81:Z84 G55:G56 I55:J56 G2:H4 J2:J4 O2:O4 Q2:Q4 T2:X4 Z2:Z4 AB2:AB4 I7:I15 N7:N15 G18:H21 U84 O18:O21 R18:R21 U18:U21 H24:H40 F59:F67 Q81:Q84 S81:S84 U81:U82 K18:L21 M18 M20">
      <formula1>#REF!</formula1>
    </dataValidation>
    <dataValidation showInputMessage="1" showErrorMessage="1" sqref="M19 M21"/>
  </dataValidation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C29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18.57031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2.85546875" style="1" bestFit="1" customWidth="1"/>
    <col min="26" max="26" width="14.710937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43465</v>
      </c>
      <c r="C2" s="1" t="s">
        <v>166</v>
      </c>
      <c r="D2" s="1" t="s">
        <v>166</v>
      </c>
      <c r="E2" s="1" t="s">
        <v>187</v>
      </c>
      <c r="F2" s="1" t="s">
        <v>188</v>
      </c>
      <c r="G2" s="1" t="s">
        <v>101</v>
      </c>
      <c r="H2" s="1" t="s">
        <v>110</v>
      </c>
      <c r="I2" s="1" t="s">
        <v>163</v>
      </c>
      <c r="J2" s="1" t="s">
        <v>112</v>
      </c>
      <c r="K2" s="2">
        <v>43433</v>
      </c>
      <c r="L2" s="1" t="s">
        <v>96</v>
      </c>
      <c r="M2" s="6" t="s">
        <v>96</v>
      </c>
      <c r="N2" s="6" t="s">
        <v>96</v>
      </c>
      <c r="O2" s="1" t="s">
        <v>96</v>
      </c>
      <c r="P2" s="1" t="s">
        <v>96</v>
      </c>
      <c r="Q2" s="1" t="s">
        <v>116</v>
      </c>
      <c r="R2" s="28">
        <v>43616</v>
      </c>
      <c r="S2" s="8">
        <v>15000000</v>
      </c>
      <c r="T2" s="1" t="s">
        <v>110</v>
      </c>
      <c r="U2" s="1" t="s">
        <v>119</v>
      </c>
      <c r="V2" s="1" t="s">
        <v>124</v>
      </c>
      <c r="W2" s="1" t="s">
        <v>22</v>
      </c>
      <c r="X2" s="1" t="s">
        <v>96</v>
      </c>
      <c r="Y2" s="2">
        <v>43449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43465</v>
      </c>
      <c r="C5" s="1" t="s">
        <v>166</v>
      </c>
      <c r="D5" s="1" t="s">
        <v>166</v>
      </c>
      <c r="E5" s="1" t="s">
        <v>187</v>
      </c>
      <c r="F5" s="1" t="s">
        <v>188</v>
      </c>
      <c r="G5" s="6">
        <v>2E-3</v>
      </c>
      <c r="H5" s="2" t="s">
        <v>96</v>
      </c>
      <c r="I5" s="1" t="s">
        <v>96</v>
      </c>
      <c r="J5" s="1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15000000</v>
      </c>
      <c r="P5" s="8">
        <v>1250</v>
      </c>
      <c r="Q5" s="1" t="s">
        <v>96</v>
      </c>
    </row>
    <row r="7" spans="1:29" x14ac:dyDescent="0.25">
      <c r="A7" s="1" t="s">
        <v>88</v>
      </c>
      <c r="B7" s="47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387</v>
      </c>
      <c r="R7" s="5" t="s">
        <v>45</v>
      </c>
      <c r="S7" s="5" t="s">
        <v>46</v>
      </c>
      <c r="T7" s="5" t="s">
        <v>47</v>
      </c>
      <c r="U7" s="5" t="s">
        <v>48</v>
      </c>
      <c r="V7" s="5" t="s">
        <v>49</v>
      </c>
    </row>
    <row r="8" spans="1:29" x14ac:dyDescent="0.25">
      <c r="A8" s="1" t="s">
        <v>88</v>
      </c>
      <c r="B8" s="48">
        <v>43465</v>
      </c>
      <c r="C8" s="1" t="s">
        <v>166</v>
      </c>
      <c r="D8" s="1" t="s">
        <v>166</v>
      </c>
      <c r="E8" s="1" t="s">
        <v>187</v>
      </c>
      <c r="F8" s="1" t="s">
        <v>188</v>
      </c>
      <c r="G8" s="1" t="s">
        <v>140</v>
      </c>
      <c r="H8" s="1" t="s">
        <v>169</v>
      </c>
      <c r="I8" s="10">
        <v>0</v>
      </c>
      <c r="J8" s="32">
        <v>4800</v>
      </c>
      <c r="K8" s="1" t="s">
        <v>142</v>
      </c>
      <c r="L8" s="1" t="s">
        <v>145</v>
      </c>
      <c r="M8" s="1" t="s">
        <v>146</v>
      </c>
      <c r="N8" s="1" t="s">
        <v>96</v>
      </c>
      <c r="O8" s="1" t="s">
        <v>147</v>
      </c>
      <c r="P8" s="2">
        <v>43433</v>
      </c>
      <c r="Q8" s="1" t="s">
        <v>96</v>
      </c>
      <c r="R8" s="1" t="s">
        <v>150</v>
      </c>
      <c r="S8" s="2">
        <v>43433</v>
      </c>
      <c r="T8" s="1" t="s">
        <v>96</v>
      </c>
      <c r="U8" s="1" t="s">
        <v>152</v>
      </c>
      <c r="V8" s="31">
        <v>14996450</v>
      </c>
    </row>
    <row r="10" spans="1:29" x14ac:dyDescent="0.25">
      <c r="A10" s="1" t="s">
        <v>50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51</v>
      </c>
      <c r="H10" s="5" t="s">
        <v>52</v>
      </c>
    </row>
    <row r="11" spans="1:29" x14ac:dyDescent="0.25">
      <c r="A11" s="1" t="s">
        <v>50</v>
      </c>
      <c r="B11" s="48">
        <v>43465</v>
      </c>
      <c r="C11" s="1" t="s">
        <v>166</v>
      </c>
      <c r="D11" s="1" t="s">
        <v>166</v>
      </c>
      <c r="E11" s="1" t="s">
        <v>187</v>
      </c>
      <c r="F11" s="1" t="s">
        <v>188</v>
      </c>
      <c r="G11" s="1" t="s">
        <v>166</v>
      </c>
      <c r="H11" s="1" t="s">
        <v>130</v>
      </c>
    </row>
    <row r="12" spans="1:29" x14ac:dyDescent="0.25">
      <c r="A12" s="1" t="s">
        <v>50</v>
      </c>
      <c r="B12" s="48">
        <v>43465</v>
      </c>
      <c r="C12" s="1" t="s">
        <v>166</v>
      </c>
      <c r="D12" s="1" t="s">
        <v>166</v>
      </c>
      <c r="E12" s="1" t="s">
        <v>187</v>
      </c>
      <c r="F12" s="1" t="s">
        <v>188</v>
      </c>
      <c r="G12" s="1" t="s">
        <v>166</v>
      </c>
      <c r="H12" s="1" t="s">
        <v>132</v>
      </c>
    </row>
    <row r="13" spans="1:29" x14ac:dyDescent="0.25">
      <c r="A13" s="1" t="s">
        <v>50</v>
      </c>
      <c r="B13" s="48">
        <v>43465</v>
      </c>
      <c r="C13" s="1" t="s">
        <v>166</v>
      </c>
      <c r="D13" s="1" t="s">
        <v>166</v>
      </c>
      <c r="E13" s="1" t="s">
        <v>187</v>
      </c>
      <c r="F13" s="1" t="s">
        <v>188</v>
      </c>
      <c r="G13" s="1" t="s">
        <v>189</v>
      </c>
      <c r="H13" s="1" t="s">
        <v>131</v>
      </c>
    </row>
    <row r="15" spans="1:29" x14ac:dyDescent="0.25">
      <c r="A15" s="1" t="s">
        <v>53</v>
      </c>
      <c r="B15" s="47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51</v>
      </c>
      <c r="H15" s="5" t="s">
        <v>54</v>
      </c>
    </row>
    <row r="17" spans="1:26" x14ac:dyDescent="0.25">
      <c r="A17" s="1" t="s">
        <v>55</v>
      </c>
      <c r="B17" s="47" t="s">
        <v>1</v>
      </c>
      <c r="C17" s="5" t="s">
        <v>2</v>
      </c>
      <c r="D17" s="5" t="s">
        <v>3</v>
      </c>
      <c r="E17" s="5" t="s">
        <v>4</v>
      </c>
      <c r="F17" s="5" t="s">
        <v>5</v>
      </c>
      <c r="G17" s="5" t="s">
        <v>56</v>
      </c>
      <c r="H17" s="5" t="s">
        <v>57</v>
      </c>
      <c r="I17" s="5" t="s">
        <v>390</v>
      </c>
    </row>
    <row r="19" spans="1:26" x14ac:dyDescent="0.25">
      <c r="A19" s="1" t="s">
        <v>58</v>
      </c>
      <c r="B19" s="47" t="s">
        <v>1</v>
      </c>
      <c r="C19" s="5" t="s">
        <v>2</v>
      </c>
      <c r="D19" s="5" t="s">
        <v>3</v>
      </c>
      <c r="E19" s="5" t="s">
        <v>56</v>
      </c>
      <c r="F19" s="5" t="s">
        <v>59</v>
      </c>
      <c r="G19" s="5" t="s">
        <v>60</v>
      </c>
      <c r="H19" s="5" t="s">
        <v>61</v>
      </c>
      <c r="I19" s="5" t="s">
        <v>62</v>
      </c>
      <c r="J19" s="5" t="s">
        <v>63</v>
      </c>
      <c r="K19" s="5" t="s">
        <v>64</v>
      </c>
      <c r="L19" s="5" t="s">
        <v>65</v>
      </c>
      <c r="M19" s="5" t="s">
        <v>66</v>
      </c>
      <c r="N19" s="5" t="s">
        <v>67</v>
      </c>
      <c r="O19" s="5" t="s">
        <v>68</v>
      </c>
    </row>
    <row r="21" spans="1:26" x14ac:dyDescent="0.25">
      <c r="A21" s="1" t="s">
        <v>69</v>
      </c>
      <c r="B21" s="47" t="s">
        <v>1</v>
      </c>
      <c r="C21" s="5" t="s">
        <v>2</v>
      </c>
      <c r="D21" s="5" t="s">
        <v>3</v>
      </c>
      <c r="E21" s="5" t="s">
        <v>51</v>
      </c>
      <c r="F21" s="5" t="s">
        <v>70</v>
      </c>
      <c r="G21" s="5" t="s">
        <v>71</v>
      </c>
    </row>
    <row r="22" spans="1:26" x14ac:dyDescent="0.25">
      <c r="A22" s="1" t="s">
        <v>69</v>
      </c>
      <c r="B22" s="48">
        <v>43465</v>
      </c>
      <c r="C22" s="1" t="s">
        <v>166</v>
      </c>
      <c r="D22" s="1" t="s">
        <v>166</v>
      </c>
      <c r="E22" s="1" t="s">
        <v>189</v>
      </c>
      <c r="F22" s="1" t="s">
        <v>134</v>
      </c>
      <c r="G22" s="1" t="s">
        <v>96</v>
      </c>
    </row>
    <row r="24" spans="1:26" x14ac:dyDescent="0.25">
      <c r="A24" s="1" t="s">
        <v>73</v>
      </c>
      <c r="B24" s="47" t="s">
        <v>1</v>
      </c>
      <c r="C24" s="5" t="s">
        <v>2</v>
      </c>
      <c r="D24" s="5" t="s">
        <v>3</v>
      </c>
      <c r="E24" s="5" t="s">
        <v>51</v>
      </c>
      <c r="F24" s="5" t="s">
        <v>72</v>
      </c>
    </row>
    <row r="25" spans="1:26" x14ac:dyDescent="0.25">
      <c r="A25" s="1" t="s">
        <v>73</v>
      </c>
      <c r="B25" s="48">
        <v>43465</v>
      </c>
      <c r="C25" s="1" t="s">
        <v>166</v>
      </c>
      <c r="D25" s="1" t="s">
        <v>166</v>
      </c>
      <c r="E25" s="1" t="s">
        <v>189</v>
      </c>
      <c r="F25" s="6">
        <v>2.9999999999999997E-4</v>
      </c>
    </row>
    <row r="27" spans="1:26" x14ac:dyDescent="0.25">
      <c r="A27" s="1" t="s">
        <v>74</v>
      </c>
      <c r="B27" s="47" t="s">
        <v>1</v>
      </c>
      <c r="C27" s="5" t="s">
        <v>2</v>
      </c>
      <c r="D27" s="5" t="s">
        <v>51</v>
      </c>
      <c r="E27" s="5" t="s">
        <v>75</v>
      </c>
      <c r="F27" s="5" t="s">
        <v>76</v>
      </c>
      <c r="G27" s="5" t="s">
        <v>77</v>
      </c>
      <c r="H27" s="5" t="s">
        <v>78</v>
      </c>
      <c r="I27" s="5" t="s">
        <v>79</v>
      </c>
      <c r="J27" s="5" t="s">
        <v>80</v>
      </c>
      <c r="K27" s="5" t="s">
        <v>81</v>
      </c>
      <c r="L27" s="5" t="s">
        <v>82</v>
      </c>
      <c r="M27" s="5" t="s">
        <v>83</v>
      </c>
      <c r="N27" s="5" t="s">
        <v>84</v>
      </c>
      <c r="O27" s="5" t="s">
        <v>85</v>
      </c>
      <c r="P27" s="5" t="s">
        <v>376</v>
      </c>
      <c r="Q27" s="5" t="s">
        <v>377</v>
      </c>
      <c r="R27" s="5" t="s">
        <v>165</v>
      </c>
      <c r="S27" s="5" t="s">
        <v>86</v>
      </c>
      <c r="T27" s="5" t="s">
        <v>385</v>
      </c>
      <c r="U27" s="5" t="s">
        <v>87</v>
      </c>
      <c r="V27" s="5" t="s">
        <v>378</v>
      </c>
      <c r="W27" s="5" t="s">
        <v>379</v>
      </c>
      <c r="X27" s="5" t="s">
        <v>382</v>
      </c>
      <c r="Y27" s="5" t="s">
        <v>381</v>
      </c>
      <c r="Z27" s="5" t="s">
        <v>380</v>
      </c>
    </row>
    <row r="28" spans="1:26" x14ac:dyDescent="0.25">
      <c r="A28" s="1" t="s">
        <v>74</v>
      </c>
      <c r="B28" s="48">
        <v>43465</v>
      </c>
      <c r="C28" s="1" t="s">
        <v>166</v>
      </c>
      <c r="D28" s="1" t="s">
        <v>189</v>
      </c>
      <c r="E28" s="1" t="s">
        <v>194</v>
      </c>
      <c r="F28" s="1" t="s">
        <v>193</v>
      </c>
      <c r="G28" s="1" t="s">
        <v>89</v>
      </c>
      <c r="H28" s="1" t="s">
        <v>189</v>
      </c>
      <c r="I28" s="1" t="s">
        <v>189</v>
      </c>
      <c r="J28" s="1" t="s">
        <v>191</v>
      </c>
      <c r="K28" s="1" t="s">
        <v>190</v>
      </c>
      <c r="L28" s="1" t="s">
        <v>182</v>
      </c>
      <c r="M28" s="1" t="s">
        <v>185</v>
      </c>
      <c r="N28" s="1" t="s">
        <v>192</v>
      </c>
      <c r="O28" s="1" t="s">
        <v>171</v>
      </c>
      <c r="P28" s="1" t="s">
        <v>186</v>
      </c>
      <c r="Q28" s="1" t="s">
        <v>91</v>
      </c>
      <c r="R28" s="16">
        <v>64.92</v>
      </c>
      <c r="S28" s="16" t="s">
        <v>94</v>
      </c>
      <c r="T28" s="1" t="s">
        <v>96</v>
      </c>
      <c r="U28" s="1" t="s">
        <v>97</v>
      </c>
      <c r="V28" s="61">
        <v>43100</v>
      </c>
      <c r="W28" s="65">
        <v>8698</v>
      </c>
      <c r="X28" s="60">
        <v>795500000000</v>
      </c>
      <c r="Y28" s="60">
        <v>19228161500</v>
      </c>
      <c r="Z28" s="1" t="s">
        <v>89</v>
      </c>
    </row>
    <row r="29" spans="1:26" x14ac:dyDescent="0.25">
      <c r="A29" s="1" t="s">
        <v>74</v>
      </c>
      <c r="B29" s="48">
        <v>43465</v>
      </c>
      <c r="C29" s="1" t="s">
        <v>166</v>
      </c>
      <c r="D29" s="1" t="s">
        <v>166</v>
      </c>
      <c r="E29" s="1" t="s">
        <v>180</v>
      </c>
      <c r="F29" s="16" t="s">
        <v>334</v>
      </c>
      <c r="G29" s="1" t="s">
        <v>89</v>
      </c>
      <c r="H29" s="1" t="s">
        <v>89</v>
      </c>
      <c r="I29" s="1" t="s">
        <v>89</v>
      </c>
      <c r="J29" s="1" t="s">
        <v>178</v>
      </c>
      <c r="K29" s="1" t="s">
        <v>179</v>
      </c>
      <c r="L29" s="1" t="s">
        <v>182</v>
      </c>
      <c r="M29" s="1" t="s">
        <v>89</v>
      </c>
      <c r="N29" s="1" t="s">
        <v>181</v>
      </c>
      <c r="O29" s="1" t="s">
        <v>171</v>
      </c>
      <c r="P29" s="1" t="s">
        <v>186</v>
      </c>
      <c r="Q29" s="1" t="s">
        <v>91</v>
      </c>
      <c r="R29" s="16">
        <v>64.099999999999994</v>
      </c>
      <c r="S29" s="1" t="s">
        <v>89</v>
      </c>
      <c r="T29" s="1" t="s">
        <v>89</v>
      </c>
      <c r="U29" s="1" t="s">
        <v>89</v>
      </c>
      <c r="V29" s="61" t="s">
        <v>89</v>
      </c>
      <c r="W29" s="61" t="s">
        <v>89</v>
      </c>
      <c r="X29" s="61" t="s">
        <v>89</v>
      </c>
      <c r="Y29" s="61" t="s">
        <v>89</v>
      </c>
      <c r="Z29" s="1" t="s">
        <v>100</v>
      </c>
    </row>
  </sheetData>
  <customSheetViews>
    <customSheetView guid="{28C68A46-77AA-4FD5-A9FB-0908CC5420D8}">
      <pane xSplit="3" topLeftCell="T1" activePane="topRight" state="frozen"/>
      <selection pane="topRight" activeCell="V28" sqref="V28:Y29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I2">
      <formula1>#REF!</formula1>
    </dataValidation>
    <dataValidation type="list" showInputMessage="1" showErrorMessage="1" sqref="H11:H13 Q28:Q29 S28:S29 U28:U29 Z28:Z29 F22 I5 N5 G2:H2 J2 O2 Q2 T2:X2 Z2 AB2 G8:H8 K8:M8 O8 R8 U8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39"/>
  <sheetViews>
    <sheetView zoomScaleNormal="100" workbookViewId="0">
      <pane xSplit="3" topLeftCell="D1" activePane="topRight" state="frozen"/>
      <selection activeCell="A13" sqref="A13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6.140625" style="49" bestFit="1" customWidth="1"/>
    <col min="3" max="3" width="15.42578125" style="1" bestFit="1" customWidth="1"/>
    <col min="4" max="4" width="15.85546875" style="1" bestFit="1" customWidth="1"/>
    <col min="5" max="5" width="16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201</v>
      </c>
      <c r="F2" s="26">
        <v>823001823</v>
      </c>
      <c r="G2" s="1" t="s">
        <v>102</v>
      </c>
      <c r="H2" s="1" t="s">
        <v>111</v>
      </c>
      <c r="I2" s="1" t="s">
        <v>163</v>
      </c>
      <c r="J2" s="1" t="s">
        <v>112</v>
      </c>
      <c r="K2" s="2">
        <v>42331</v>
      </c>
      <c r="L2" s="1" t="s">
        <v>96</v>
      </c>
      <c r="M2" s="6" t="s">
        <v>96</v>
      </c>
      <c r="N2" s="6" t="s">
        <v>96</v>
      </c>
      <c r="O2" s="16" t="s">
        <v>113</v>
      </c>
      <c r="P2" s="11">
        <v>0.08</v>
      </c>
      <c r="Q2" s="16" t="s">
        <v>117</v>
      </c>
      <c r="R2" s="2" t="s">
        <v>96</v>
      </c>
      <c r="S2" s="8">
        <v>55000</v>
      </c>
      <c r="T2" s="1" t="s">
        <v>111</v>
      </c>
      <c r="U2" s="1" t="s">
        <v>119</v>
      </c>
      <c r="V2" s="1" t="s">
        <v>124</v>
      </c>
      <c r="W2" s="1" t="s">
        <v>22</v>
      </c>
      <c r="X2" s="1" t="s">
        <v>135</v>
      </c>
      <c r="Y2" s="2">
        <v>42501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201</v>
      </c>
      <c r="F5" s="26">
        <v>823001823</v>
      </c>
      <c r="G5" s="33">
        <v>7.6280000000000001E-2</v>
      </c>
      <c r="H5" s="28">
        <v>43374</v>
      </c>
      <c r="I5" s="1" t="s">
        <v>134</v>
      </c>
      <c r="J5" s="2">
        <v>42331</v>
      </c>
      <c r="K5" s="7">
        <v>0</v>
      </c>
      <c r="L5" s="7">
        <v>0</v>
      </c>
      <c r="M5" s="1" t="s">
        <v>96</v>
      </c>
      <c r="N5" s="1" t="s">
        <v>129</v>
      </c>
      <c r="O5" s="30">
        <v>12500</v>
      </c>
      <c r="P5" s="30">
        <v>194.27562499999999</v>
      </c>
      <c r="Q5" s="31">
        <v>42500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201</v>
      </c>
      <c r="F6" s="26">
        <v>823001823</v>
      </c>
      <c r="G6" s="33">
        <v>7.6319999999999999E-2</v>
      </c>
      <c r="H6" s="28">
        <v>43405</v>
      </c>
      <c r="I6" s="1" t="s">
        <v>134</v>
      </c>
      <c r="J6" s="2">
        <v>42331</v>
      </c>
      <c r="K6" s="7">
        <v>0</v>
      </c>
      <c r="L6" s="7">
        <v>0</v>
      </c>
      <c r="M6" s="1" t="s">
        <v>96</v>
      </c>
      <c r="N6" s="1" t="s">
        <v>129</v>
      </c>
      <c r="O6" s="30">
        <v>11000</v>
      </c>
      <c r="P6" s="30">
        <v>194.37749999999997</v>
      </c>
      <c r="Q6" s="31">
        <v>44000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201</v>
      </c>
      <c r="F7" s="26">
        <v>823001823</v>
      </c>
      <c r="G7" s="33">
        <v>8.2149790794979083E-2</v>
      </c>
      <c r="H7" s="28">
        <v>43435</v>
      </c>
      <c r="I7" s="1" t="s">
        <v>134</v>
      </c>
      <c r="J7" s="2">
        <v>42331</v>
      </c>
      <c r="K7" s="7">
        <v>0</v>
      </c>
      <c r="L7" s="30">
        <v>4750</v>
      </c>
      <c r="M7" s="28">
        <v>43429</v>
      </c>
      <c r="N7" s="1" t="s">
        <v>129</v>
      </c>
      <c r="O7" s="30">
        <v>59750</v>
      </c>
      <c r="P7" s="30">
        <v>264.29583333333335</v>
      </c>
      <c r="Q7" s="34">
        <v>0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201</v>
      </c>
      <c r="F8" s="26">
        <v>823001823</v>
      </c>
      <c r="G8" s="33">
        <v>7.6370000000000007E-2</v>
      </c>
      <c r="H8" s="28">
        <v>43466</v>
      </c>
      <c r="I8" s="1" t="s">
        <v>134</v>
      </c>
      <c r="J8" s="2">
        <v>42331</v>
      </c>
      <c r="K8" s="7">
        <v>0</v>
      </c>
      <c r="L8" s="7">
        <v>0</v>
      </c>
      <c r="M8" s="1" t="s">
        <v>96</v>
      </c>
      <c r="N8" s="1" t="s">
        <v>129</v>
      </c>
      <c r="O8" s="30">
        <v>39000</v>
      </c>
      <c r="P8" s="30">
        <v>194.50484374999999</v>
      </c>
      <c r="Q8" s="31">
        <v>16000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201</v>
      </c>
      <c r="F11" s="26">
        <v>823001823</v>
      </c>
      <c r="G11" s="1" t="s">
        <v>140</v>
      </c>
      <c r="H11" s="1" t="s">
        <v>169</v>
      </c>
      <c r="I11" s="10">
        <v>0</v>
      </c>
      <c r="J11" s="32">
        <v>1620.046875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42331</v>
      </c>
      <c r="Q11" s="16">
        <v>0</v>
      </c>
      <c r="R11" s="1" t="s">
        <v>150</v>
      </c>
      <c r="S11" s="2">
        <v>42331</v>
      </c>
      <c r="T11" s="1" t="s">
        <v>96</v>
      </c>
      <c r="U11" s="1" t="s">
        <v>152</v>
      </c>
      <c r="V11" s="31">
        <v>11074.22875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201</v>
      </c>
      <c r="F12" s="26">
        <v>823001823</v>
      </c>
      <c r="G12" s="1" t="s">
        <v>140</v>
      </c>
      <c r="H12" s="1" t="s">
        <v>169</v>
      </c>
      <c r="I12" s="10">
        <v>0</v>
      </c>
      <c r="J12" s="32">
        <v>1994.5250000000001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42331</v>
      </c>
      <c r="Q12" s="16">
        <v>0</v>
      </c>
      <c r="R12" s="1" t="s">
        <v>150</v>
      </c>
      <c r="S12" s="2">
        <v>42331</v>
      </c>
      <c r="T12" s="1" t="s">
        <v>96</v>
      </c>
      <c r="U12" s="1" t="s">
        <v>152</v>
      </c>
      <c r="V12" s="31">
        <v>37199.979843749999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201</v>
      </c>
      <c r="F15" s="26">
        <v>823001823</v>
      </c>
      <c r="G15" s="1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201</v>
      </c>
      <c r="F16" s="26">
        <v>823001823</v>
      </c>
      <c r="G16" s="1" t="s">
        <v>166</v>
      </c>
      <c r="H16" s="1" t="s">
        <v>132</v>
      </c>
    </row>
    <row r="17" spans="1: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201</v>
      </c>
      <c r="F17" s="26">
        <v>823001823</v>
      </c>
      <c r="G17" s="46" t="s">
        <v>366</v>
      </c>
      <c r="H17" s="1" t="s">
        <v>131</v>
      </c>
    </row>
    <row r="19" spans="1: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</row>
    <row r="21" spans="1:15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2" spans="1:15" x14ac:dyDescent="0.25">
      <c r="A22" s="1" t="s">
        <v>55</v>
      </c>
      <c r="B22" s="48">
        <v>43434</v>
      </c>
      <c r="C22" s="1" t="s">
        <v>166</v>
      </c>
      <c r="D22" s="26" t="s">
        <v>166</v>
      </c>
      <c r="E22" s="26" t="s">
        <v>201</v>
      </c>
      <c r="F22" s="26">
        <v>823001823</v>
      </c>
      <c r="G22" s="26" t="s">
        <v>202</v>
      </c>
      <c r="H22" s="8">
        <v>55000</v>
      </c>
      <c r="I22" s="1">
        <v>0</v>
      </c>
    </row>
    <row r="23" spans="1:15" x14ac:dyDescent="0.25">
      <c r="A23" s="1" t="s">
        <v>55</v>
      </c>
      <c r="B23" s="48">
        <v>43465</v>
      </c>
      <c r="C23" s="1" t="s">
        <v>166</v>
      </c>
      <c r="D23" s="26" t="s">
        <v>166</v>
      </c>
      <c r="E23" s="26" t="s">
        <v>201</v>
      </c>
      <c r="F23" s="26">
        <v>823001823</v>
      </c>
      <c r="G23" s="26" t="s">
        <v>202</v>
      </c>
      <c r="H23" s="8">
        <v>55000</v>
      </c>
      <c r="I23" s="1">
        <v>0</v>
      </c>
    </row>
    <row r="25" spans="1:15" x14ac:dyDescent="0.25">
      <c r="A25" s="1" t="s">
        <v>58</v>
      </c>
      <c r="B25" s="47" t="s">
        <v>1</v>
      </c>
      <c r="C25" s="5" t="s">
        <v>2</v>
      </c>
      <c r="D25" s="5" t="s">
        <v>3</v>
      </c>
      <c r="E25" s="5" t="s">
        <v>56</v>
      </c>
      <c r="F25" s="5" t="s">
        <v>59</v>
      </c>
      <c r="G25" s="5" t="s">
        <v>60</v>
      </c>
      <c r="H25" s="5" t="s">
        <v>61</v>
      </c>
      <c r="I25" s="5" t="s">
        <v>62</v>
      </c>
      <c r="J25" s="5" t="s">
        <v>63</v>
      </c>
      <c r="K25" s="5" t="s">
        <v>64</v>
      </c>
      <c r="L25" s="5" t="s">
        <v>65</v>
      </c>
      <c r="M25" s="5" t="s">
        <v>66</v>
      </c>
      <c r="N25" s="5" t="s">
        <v>67</v>
      </c>
      <c r="O25" s="5" t="s">
        <v>68</v>
      </c>
    </row>
    <row r="26" spans="1:15" x14ac:dyDescent="0.25">
      <c r="A26" s="1" t="s">
        <v>58</v>
      </c>
      <c r="B26" s="48">
        <v>43434</v>
      </c>
      <c r="C26" s="1" t="s">
        <v>166</v>
      </c>
      <c r="D26" s="26" t="s">
        <v>166</v>
      </c>
      <c r="E26" s="26" t="s">
        <v>202</v>
      </c>
      <c r="F26" s="66" t="s">
        <v>366</v>
      </c>
      <c r="G26" s="1" t="s">
        <v>398</v>
      </c>
      <c r="H26" s="8">
        <v>160000</v>
      </c>
      <c r="I26" s="1" t="s">
        <v>158</v>
      </c>
      <c r="J26" s="1" t="s">
        <v>160</v>
      </c>
      <c r="K26" s="1" t="s">
        <v>96</v>
      </c>
      <c r="L26" s="2">
        <v>43411</v>
      </c>
      <c r="M26" s="1" t="s">
        <v>96</v>
      </c>
      <c r="N26" s="8">
        <v>160000</v>
      </c>
      <c r="O26" s="2">
        <v>43411</v>
      </c>
    </row>
    <row r="28" spans="1:15" x14ac:dyDescent="0.25">
      <c r="A28" s="1" t="s">
        <v>69</v>
      </c>
      <c r="B28" s="47" t="s">
        <v>1</v>
      </c>
      <c r="C28" s="5" t="s">
        <v>2</v>
      </c>
      <c r="D28" s="5" t="s">
        <v>3</v>
      </c>
      <c r="E28" s="5" t="s">
        <v>51</v>
      </c>
      <c r="F28" s="5" t="s">
        <v>70</v>
      </c>
      <c r="G28" s="5" t="s">
        <v>71</v>
      </c>
    </row>
    <row r="30" spans="1:15" x14ac:dyDescent="0.25">
      <c r="A30" s="1" t="s">
        <v>73</v>
      </c>
      <c r="B30" s="47" t="s">
        <v>1</v>
      </c>
      <c r="C30" s="5" t="s">
        <v>2</v>
      </c>
      <c r="D30" s="5" t="s">
        <v>3</v>
      </c>
      <c r="E30" s="5" t="s">
        <v>51</v>
      </c>
      <c r="F30" s="5" t="s">
        <v>72</v>
      </c>
    </row>
    <row r="31" spans="1:15" x14ac:dyDescent="0.25">
      <c r="A31" s="1" t="s">
        <v>73</v>
      </c>
      <c r="B31" s="48">
        <v>43373</v>
      </c>
      <c r="C31" s="1" t="s">
        <v>166</v>
      </c>
      <c r="D31" s="1" t="s">
        <v>166</v>
      </c>
      <c r="E31" s="46" t="s">
        <v>366</v>
      </c>
      <c r="F31" s="15">
        <v>4.7500000000000001E-2</v>
      </c>
    </row>
    <row r="32" spans="1:15" x14ac:dyDescent="0.25">
      <c r="A32" s="1" t="s">
        <v>73</v>
      </c>
      <c r="B32" s="48">
        <v>43404</v>
      </c>
      <c r="C32" s="1" t="s">
        <v>166</v>
      </c>
      <c r="D32" s="1" t="s">
        <v>166</v>
      </c>
      <c r="E32" s="46" t="s">
        <v>366</v>
      </c>
      <c r="F32" s="15">
        <v>4.7500000000000001E-2</v>
      </c>
    </row>
    <row r="33" spans="1:26" x14ac:dyDescent="0.25">
      <c r="A33" s="1" t="s">
        <v>73</v>
      </c>
      <c r="B33" s="48">
        <v>43434</v>
      </c>
      <c r="C33" s="1" t="s">
        <v>166</v>
      </c>
      <c r="D33" s="1" t="s">
        <v>166</v>
      </c>
      <c r="E33" s="46" t="s">
        <v>366</v>
      </c>
      <c r="F33" s="15">
        <v>4.7500000000000001E-2</v>
      </c>
    </row>
    <row r="34" spans="1:26" x14ac:dyDescent="0.25">
      <c r="A34" s="1" t="s">
        <v>73</v>
      </c>
      <c r="B34" s="48">
        <v>43465</v>
      </c>
      <c r="C34" s="1" t="s">
        <v>166</v>
      </c>
      <c r="D34" s="1" t="s">
        <v>166</v>
      </c>
      <c r="E34" s="46" t="s">
        <v>366</v>
      </c>
      <c r="F34" s="15">
        <v>4.7500000000000001E-2</v>
      </c>
    </row>
    <row r="36" spans="1:26" x14ac:dyDescent="0.25">
      <c r="A36" s="1" t="s">
        <v>74</v>
      </c>
      <c r="B36" s="47" t="s">
        <v>1</v>
      </c>
      <c r="C36" s="5" t="s">
        <v>2</v>
      </c>
      <c r="D36" s="5" t="s">
        <v>51</v>
      </c>
      <c r="E36" s="5" t="s">
        <v>75</v>
      </c>
      <c r="F36" s="5" t="s">
        <v>76</v>
      </c>
      <c r="G36" s="5" t="s">
        <v>77</v>
      </c>
      <c r="H36" s="5" t="s">
        <v>78</v>
      </c>
      <c r="I36" s="5" t="s">
        <v>79</v>
      </c>
      <c r="J36" s="5" t="s">
        <v>80</v>
      </c>
      <c r="K36" s="5" t="s">
        <v>81</v>
      </c>
      <c r="L36" s="5" t="s">
        <v>82</v>
      </c>
      <c r="M36" s="5" t="s">
        <v>83</v>
      </c>
      <c r="N36" s="5" t="s">
        <v>84</v>
      </c>
      <c r="O36" s="5" t="s">
        <v>85</v>
      </c>
      <c r="P36" s="5" t="s">
        <v>376</v>
      </c>
      <c r="Q36" s="5" t="s">
        <v>377</v>
      </c>
      <c r="R36" s="5" t="s">
        <v>165</v>
      </c>
      <c r="S36" s="5" t="s">
        <v>86</v>
      </c>
      <c r="T36" s="5" t="s">
        <v>385</v>
      </c>
      <c r="U36" s="5" t="s">
        <v>87</v>
      </c>
      <c r="V36" s="5" t="s">
        <v>378</v>
      </c>
      <c r="W36" s="5" t="s">
        <v>379</v>
      </c>
      <c r="X36" s="5" t="s">
        <v>382</v>
      </c>
      <c r="Y36" s="5" t="s">
        <v>381</v>
      </c>
      <c r="Z36" s="5" t="s">
        <v>380</v>
      </c>
    </row>
    <row r="37" spans="1:26" x14ac:dyDescent="0.25">
      <c r="A37" s="16" t="s">
        <v>74</v>
      </c>
      <c r="B37" s="48">
        <v>43373</v>
      </c>
      <c r="C37" s="16" t="s">
        <v>166</v>
      </c>
      <c r="D37" s="46" t="s">
        <v>366</v>
      </c>
      <c r="E37" s="1" t="s">
        <v>96</v>
      </c>
      <c r="F37" s="1" t="s">
        <v>199</v>
      </c>
      <c r="G37" s="46" t="s">
        <v>366</v>
      </c>
      <c r="H37" s="46" t="s">
        <v>366</v>
      </c>
      <c r="I37" s="46" t="s">
        <v>366</v>
      </c>
      <c r="J37" s="1" t="s">
        <v>196</v>
      </c>
      <c r="K37" s="1" t="s">
        <v>394</v>
      </c>
      <c r="L37" s="1" t="s">
        <v>198</v>
      </c>
      <c r="M37" s="1" t="s">
        <v>336</v>
      </c>
      <c r="N37" s="1" t="s">
        <v>200</v>
      </c>
      <c r="O37" s="1" t="s">
        <v>171</v>
      </c>
      <c r="P37" s="1" t="s">
        <v>177</v>
      </c>
      <c r="Q37" s="1" t="s">
        <v>90</v>
      </c>
      <c r="R37" s="16">
        <v>41.1</v>
      </c>
      <c r="S37" s="16" t="s">
        <v>94</v>
      </c>
      <c r="T37" s="1" t="s">
        <v>96</v>
      </c>
      <c r="U37" s="1" t="s">
        <v>99</v>
      </c>
      <c r="V37" s="61">
        <v>42643</v>
      </c>
      <c r="W37" s="23">
        <v>40</v>
      </c>
      <c r="X37" s="60">
        <v>750000</v>
      </c>
      <c r="Y37" s="60">
        <v>1500000</v>
      </c>
      <c r="Z37" s="1" t="s">
        <v>89</v>
      </c>
    </row>
    <row r="38" spans="1:26" x14ac:dyDescent="0.25">
      <c r="A38" s="16" t="s">
        <v>74</v>
      </c>
      <c r="B38" s="48">
        <v>43434</v>
      </c>
      <c r="C38" s="1" t="s">
        <v>166</v>
      </c>
      <c r="D38" s="46" t="s">
        <v>366</v>
      </c>
      <c r="E38" s="1" t="s">
        <v>96</v>
      </c>
      <c r="F38" s="1" t="s">
        <v>199</v>
      </c>
      <c r="G38" s="46" t="s">
        <v>366</v>
      </c>
      <c r="H38" s="46" t="s">
        <v>366</v>
      </c>
      <c r="I38" s="46" t="s">
        <v>366</v>
      </c>
      <c r="J38" s="1" t="s">
        <v>196</v>
      </c>
      <c r="K38" s="1" t="s">
        <v>394</v>
      </c>
      <c r="L38" s="1" t="s">
        <v>198</v>
      </c>
      <c r="M38" s="1" t="s">
        <v>336</v>
      </c>
      <c r="N38" s="1" t="s">
        <v>200</v>
      </c>
      <c r="O38" s="1" t="s">
        <v>171</v>
      </c>
      <c r="P38" s="1" t="s">
        <v>177</v>
      </c>
      <c r="Q38" s="1" t="s">
        <v>90</v>
      </c>
      <c r="R38" s="16">
        <v>41.1</v>
      </c>
      <c r="S38" s="16" t="s">
        <v>94</v>
      </c>
      <c r="T38" s="1" t="s">
        <v>96</v>
      </c>
      <c r="U38" s="1" t="s">
        <v>99</v>
      </c>
      <c r="V38" s="61">
        <v>43373</v>
      </c>
      <c r="W38" s="23">
        <v>45</v>
      </c>
      <c r="X38" s="60">
        <v>833000</v>
      </c>
      <c r="Y38" s="60">
        <v>2223000</v>
      </c>
      <c r="Z38" s="1" t="s">
        <v>89</v>
      </c>
    </row>
    <row r="39" spans="1:26" x14ac:dyDescent="0.25">
      <c r="A39" s="16" t="s">
        <v>74</v>
      </c>
      <c r="B39" s="48">
        <v>43373</v>
      </c>
      <c r="C39" s="1" t="s">
        <v>166</v>
      </c>
      <c r="D39" s="1" t="s">
        <v>166</v>
      </c>
      <c r="E39" s="1" t="s">
        <v>180</v>
      </c>
      <c r="F39" s="16" t="s">
        <v>334</v>
      </c>
      <c r="G39" s="1" t="s">
        <v>89</v>
      </c>
      <c r="H39" s="1" t="s">
        <v>89</v>
      </c>
      <c r="I39" s="1" t="s">
        <v>89</v>
      </c>
      <c r="J39" s="1" t="s">
        <v>178</v>
      </c>
      <c r="K39" s="1" t="s">
        <v>179</v>
      </c>
      <c r="L39" s="1" t="s">
        <v>182</v>
      </c>
      <c r="M39" s="16" t="s">
        <v>185</v>
      </c>
      <c r="N39" s="1" t="s">
        <v>181</v>
      </c>
      <c r="O39" s="1" t="s">
        <v>171</v>
      </c>
      <c r="P39" s="1" t="s">
        <v>186</v>
      </c>
      <c r="Q39" s="1" t="s">
        <v>91</v>
      </c>
      <c r="R39" s="16">
        <v>64.099999999999994</v>
      </c>
      <c r="S39" s="16" t="s">
        <v>89</v>
      </c>
      <c r="T39" s="1" t="s">
        <v>89</v>
      </c>
      <c r="U39" s="1" t="s">
        <v>89</v>
      </c>
      <c r="V39" s="61" t="s">
        <v>89</v>
      </c>
      <c r="W39" s="61" t="s">
        <v>89</v>
      </c>
      <c r="X39" s="61" t="s">
        <v>89</v>
      </c>
      <c r="Y39" s="61" t="s">
        <v>89</v>
      </c>
      <c r="Z39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 topLeftCell="A13">
      <pane xSplit="3" topLeftCell="O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I2">
      <formula1>#REF!</formula1>
    </dataValidation>
    <dataValidation type="list" showInputMessage="1" showErrorMessage="1" sqref="H15:H17 G26 I26:J26 Q37:Q39 S37:S39 U37:U39 Z37:Z39 G2:H2 J2 O2 Q2 T2:X2 Z2 AB2 I5:I8 N5:N8 G11:H12 K11:M12 O11:O12 R11:R12 U11:U1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37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6.140625" style="49" bestFit="1" customWidth="1"/>
    <col min="3" max="3" width="16.28515625" style="1" bestFit="1" customWidth="1"/>
    <col min="4" max="4" width="16.140625" style="1" bestFit="1" customWidth="1"/>
    <col min="5" max="5" width="22.1406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25.8554687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43434</v>
      </c>
      <c r="C2" s="1" t="s">
        <v>166</v>
      </c>
      <c r="D2" s="1" t="s">
        <v>166</v>
      </c>
      <c r="E2" s="1" t="s">
        <v>203</v>
      </c>
      <c r="F2" s="26">
        <v>824002824</v>
      </c>
      <c r="G2" s="73" t="s">
        <v>397</v>
      </c>
      <c r="H2" s="1" t="s">
        <v>168</v>
      </c>
      <c r="I2" s="1" t="s">
        <v>163</v>
      </c>
      <c r="J2" s="1" t="s">
        <v>112</v>
      </c>
      <c r="K2" s="2">
        <v>43411</v>
      </c>
      <c r="L2" s="1" t="s">
        <v>96</v>
      </c>
      <c r="M2" s="6" t="s">
        <v>96</v>
      </c>
      <c r="N2" s="6" t="s">
        <v>96</v>
      </c>
      <c r="O2" s="16" t="s">
        <v>96</v>
      </c>
      <c r="P2" s="11">
        <v>0.04</v>
      </c>
      <c r="Q2" s="16" t="s">
        <v>117</v>
      </c>
      <c r="R2" s="28">
        <v>44530</v>
      </c>
      <c r="S2" s="8">
        <v>150000</v>
      </c>
      <c r="T2" s="1" t="s">
        <v>113</v>
      </c>
      <c r="U2" s="1" t="s">
        <v>119</v>
      </c>
      <c r="V2" s="1" t="s">
        <v>122</v>
      </c>
      <c r="W2" s="1" t="s">
        <v>22</v>
      </c>
      <c r="X2" s="1" t="s">
        <v>138</v>
      </c>
      <c r="Y2" s="2">
        <v>43429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43434</v>
      </c>
      <c r="C5" s="1" t="s">
        <v>166</v>
      </c>
      <c r="D5" s="1" t="s">
        <v>166</v>
      </c>
      <c r="E5" s="1" t="s">
        <v>203</v>
      </c>
      <c r="F5" s="26">
        <v>824002824</v>
      </c>
      <c r="G5" s="13">
        <v>3.9480000000000001E-2</v>
      </c>
      <c r="H5" s="28" t="s">
        <v>96</v>
      </c>
      <c r="I5" s="1" t="s">
        <v>134</v>
      </c>
      <c r="J5" s="2">
        <v>43411</v>
      </c>
      <c r="K5" s="7">
        <v>0</v>
      </c>
      <c r="L5" s="7">
        <v>0</v>
      </c>
      <c r="M5" s="1" t="s">
        <v>96</v>
      </c>
      <c r="N5" s="1" t="s">
        <v>129</v>
      </c>
      <c r="O5" s="8">
        <v>100000</v>
      </c>
      <c r="P5" s="8">
        <v>54.833333333333336</v>
      </c>
      <c r="Q5" s="9">
        <v>50000</v>
      </c>
    </row>
    <row r="6" spans="1:29" x14ac:dyDescent="0.25">
      <c r="A6" s="1" t="s">
        <v>28</v>
      </c>
      <c r="B6" s="48">
        <v>43465</v>
      </c>
      <c r="C6" s="1" t="s">
        <v>166</v>
      </c>
      <c r="D6" s="1" t="s">
        <v>166</v>
      </c>
      <c r="E6" s="1" t="s">
        <v>203</v>
      </c>
      <c r="F6" s="26">
        <v>824002824</v>
      </c>
      <c r="G6" s="13">
        <v>3.952E-2</v>
      </c>
      <c r="H6" s="28" t="s">
        <v>96</v>
      </c>
      <c r="I6" s="1" t="s">
        <v>134</v>
      </c>
      <c r="J6" s="2">
        <v>43411</v>
      </c>
      <c r="K6" s="7">
        <v>0</v>
      </c>
      <c r="L6" s="7">
        <v>0</v>
      </c>
      <c r="M6" s="1" t="s">
        <v>96</v>
      </c>
      <c r="N6" s="1" t="s">
        <v>129</v>
      </c>
      <c r="O6" s="8">
        <v>97222.222222222219</v>
      </c>
      <c r="P6" s="8">
        <v>320.18518518518516</v>
      </c>
      <c r="Q6" s="9">
        <v>50000</v>
      </c>
    </row>
    <row r="8" spans="1:29" x14ac:dyDescent="0.25">
      <c r="A8" s="1" t="s">
        <v>88</v>
      </c>
      <c r="B8" s="47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35</v>
      </c>
      <c r="H8" s="5" t="s">
        <v>36</v>
      </c>
      <c r="I8" s="5" t="s">
        <v>37</v>
      </c>
      <c r="J8" s="5" t="s">
        <v>38</v>
      </c>
      <c r="K8" s="5" t="s">
        <v>39</v>
      </c>
      <c r="L8" s="5" t="s">
        <v>40</v>
      </c>
      <c r="M8" s="5" t="s">
        <v>41</v>
      </c>
      <c r="N8" s="5" t="s">
        <v>42</v>
      </c>
      <c r="O8" s="5" t="s">
        <v>43</v>
      </c>
      <c r="P8" s="5" t="s">
        <v>44</v>
      </c>
      <c r="Q8" s="5" t="s">
        <v>387</v>
      </c>
      <c r="R8" s="5" t="s">
        <v>45</v>
      </c>
      <c r="S8" s="5" t="s">
        <v>46</v>
      </c>
      <c r="T8" s="5" t="s">
        <v>47</v>
      </c>
      <c r="U8" s="5" t="s">
        <v>48</v>
      </c>
      <c r="V8" s="5" t="s">
        <v>49</v>
      </c>
    </row>
    <row r="9" spans="1:29" x14ac:dyDescent="0.25">
      <c r="A9" s="1" t="s">
        <v>88</v>
      </c>
      <c r="B9" s="48">
        <v>43465</v>
      </c>
      <c r="C9" s="1" t="s">
        <v>166</v>
      </c>
      <c r="D9" s="1" t="s">
        <v>166</v>
      </c>
      <c r="E9" s="1" t="s">
        <v>203</v>
      </c>
      <c r="F9" s="26">
        <v>824002824</v>
      </c>
      <c r="G9" s="1" t="s">
        <v>140</v>
      </c>
      <c r="H9" s="1" t="s">
        <v>169</v>
      </c>
      <c r="I9" s="10">
        <v>0</v>
      </c>
      <c r="J9" s="32">
        <v>1068.75</v>
      </c>
      <c r="K9" s="1" t="s">
        <v>142</v>
      </c>
      <c r="L9" s="1" t="s">
        <v>145</v>
      </c>
      <c r="M9" s="1" t="s">
        <v>146</v>
      </c>
      <c r="N9" s="1" t="s">
        <v>96</v>
      </c>
      <c r="O9" s="1" t="s">
        <v>147</v>
      </c>
      <c r="P9" s="2">
        <v>43411</v>
      </c>
      <c r="Q9" s="32">
        <v>0</v>
      </c>
      <c r="R9" s="1" t="s">
        <v>150</v>
      </c>
      <c r="S9" s="2">
        <v>43411</v>
      </c>
      <c r="T9" s="1" t="s">
        <v>96</v>
      </c>
      <c r="U9" s="1" t="s">
        <v>152</v>
      </c>
      <c r="V9" s="31">
        <v>96473.657407407401</v>
      </c>
    </row>
    <row r="11" spans="1:29" x14ac:dyDescent="0.25">
      <c r="A11" s="1" t="s">
        <v>50</v>
      </c>
      <c r="B11" s="47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51</v>
      </c>
      <c r="H11" s="5" t="s">
        <v>52</v>
      </c>
    </row>
    <row r="12" spans="1:29" x14ac:dyDescent="0.25">
      <c r="A12" s="1" t="s">
        <v>50</v>
      </c>
      <c r="B12" s="48">
        <v>43434</v>
      </c>
      <c r="C12" s="1" t="s">
        <v>166</v>
      </c>
      <c r="D12" s="1" t="s">
        <v>166</v>
      </c>
      <c r="E12" s="1" t="s">
        <v>203</v>
      </c>
      <c r="F12" s="26">
        <v>824002824</v>
      </c>
      <c r="G12" s="1" t="s">
        <v>166</v>
      </c>
      <c r="H12" s="1" t="s">
        <v>130</v>
      </c>
    </row>
    <row r="13" spans="1:29" x14ac:dyDescent="0.25">
      <c r="A13" s="1" t="s">
        <v>50</v>
      </c>
      <c r="B13" s="48">
        <v>43434</v>
      </c>
      <c r="C13" s="1" t="s">
        <v>166</v>
      </c>
      <c r="D13" s="1" t="s">
        <v>166</v>
      </c>
      <c r="E13" s="1" t="s">
        <v>203</v>
      </c>
      <c r="F13" s="26">
        <v>824002824</v>
      </c>
      <c r="G13" s="1" t="s">
        <v>166</v>
      </c>
      <c r="H13" s="1" t="s">
        <v>132</v>
      </c>
    </row>
    <row r="14" spans="1:29" x14ac:dyDescent="0.25">
      <c r="A14" s="1" t="s">
        <v>50</v>
      </c>
      <c r="B14" s="48">
        <v>43434</v>
      </c>
      <c r="C14" s="1" t="s">
        <v>166</v>
      </c>
      <c r="D14" s="1" t="s">
        <v>166</v>
      </c>
      <c r="E14" s="1" t="s">
        <v>203</v>
      </c>
      <c r="F14" s="26">
        <v>824002824</v>
      </c>
      <c r="G14" s="63">
        <v>302888222333</v>
      </c>
      <c r="H14" s="1" t="s">
        <v>131</v>
      </c>
    </row>
    <row r="16" spans="1:29" x14ac:dyDescent="0.25">
      <c r="A16" s="1" t="s">
        <v>53</v>
      </c>
      <c r="B16" s="47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51</v>
      </c>
      <c r="H16" s="5" t="s">
        <v>54</v>
      </c>
    </row>
    <row r="18" spans="1:26" x14ac:dyDescent="0.25">
      <c r="A18" s="1" t="s">
        <v>55</v>
      </c>
      <c r="B18" s="47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56</v>
      </c>
      <c r="H18" s="5" t="s">
        <v>57</v>
      </c>
      <c r="I18" s="5" t="s">
        <v>390</v>
      </c>
    </row>
    <row r="19" spans="1:26" x14ac:dyDescent="0.25">
      <c r="A19" s="1" t="s">
        <v>55</v>
      </c>
      <c r="B19" s="48">
        <v>43434</v>
      </c>
      <c r="C19" s="1" t="s">
        <v>166</v>
      </c>
      <c r="D19" s="1" t="s">
        <v>166</v>
      </c>
      <c r="E19" s="1" t="s">
        <v>203</v>
      </c>
      <c r="F19" s="26">
        <v>824002824</v>
      </c>
      <c r="G19" s="1" t="s">
        <v>202</v>
      </c>
      <c r="H19" s="30">
        <v>105000</v>
      </c>
      <c r="I19" s="1">
        <v>0</v>
      </c>
    </row>
    <row r="20" spans="1:26" x14ac:dyDescent="0.25">
      <c r="A20" s="1" t="s">
        <v>55</v>
      </c>
      <c r="B20" s="48">
        <v>43465</v>
      </c>
      <c r="C20" s="1" t="s">
        <v>166</v>
      </c>
      <c r="D20" s="1" t="s">
        <v>166</v>
      </c>
      <c r="E20" s="1" t="s">
        <v>203</v>
      </c>
      <c r="F20" s="26">
        <v>824002824</v>
      </c>
      <c r="G20" s="1" t="s">
        <v>202</v>
      </c>
      <c r="H20" s="30">
        <v>105000</v>
      </c>
      <c r="I20" s="1">
        <v>0</v>
      </c>
    </row>
    <row r="22" spans="1:26" x14ac:dyDescent="0.25">
      <c r="A22" s="1" t="s">
        <v>58</v>
      </c>
      <c r="B22" s="47" t="s">
        <v>1</v>
      </c>
      <c r="C22" s="5" t="s">
        <v>2</v>
      </c>
      <c r="D22" s="5" t="s">
        <v>3</v>
      </c>
      <c r="E22" s="5" t="s">
        <v>56</v>
      </c>
      <c r="F22" s="5" t="s">
        <v>59</v>
      </c>
      <c r="G22" s="5" t="s">
        <v>60</v>
      </c>
      <c r="H22" s="5" t="s">
        <v>61</v>
      </c>
      <c r="I22" s="5" t="s">
        <v>62</v>
      </c>
      <c r="J22" s="5" t="s">
        <v>63</v>
      </c>
      <c r="K22" s="5" t="s">
        <v>64</v>
      </c>
      <c r="L22" s="5" t="s">
        <v>65</v>
      </c>
      <c r="M22" s="5" t="s">
        <v>66</v>
      </c>
      <c r="N22" s="5" t="s">
        <v>67</v>
      </c>
      <c r="O22" s="5" t="s">
        <v>68</v>
      </c>
    </row>
    <row r="23" spans="1:26" x14ac:dyDescent="0.25">
      <c r="A23" s="1" t="s">
        <v>58</v>
      </c>
      <c r="B23" s="48">
        <v>43434</v>
      </c>
      <c r="C23" s="1" t="s">
        <v>166</v>
      </c>
      <c r="D23" s="1" t="s">
        <v>166</v>
      </c>
      <c r="E23" s="1" t="s">
        <v>202</v>
      </c>
      <c r="F23" s="63">
        <v>302888222333</v>
      </c>
      <c r="G23" s="1" t="s">
        <v>398</v>
      </c>
      <c r="H23" s="8">
        <v>160000</v>
      </c>
      <c r="I23" s="1" t="s">
        <v>158</v>
      </c>
      <c r="J23" s="1" t="s">
        <v>160</v>
      </c>
      <c r="K23" s="1" t="s">
        <v>96</v>
      </c>
      <c r="L23" s="2">
        <v>43411</v>
      </c>
      <c r="M23" s="1" t="s">
        <v>96</v>
      </c>
      <c r="N23" s="8">
        <v>160000</v>
      </c>
      <c r="O23" s="2">
        <v>43411</v>
      </c>
    </row>
    <row r="25" spans="1:26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7" spans="1:26" x14ac:dyDescent="0.25">
      <c r="A27" s="1" t="s">
        <v>73</v>
      </c>
      <c r="B27" s="47" t="s">
        <v>1</v>
      </c>
      <c r="C27" s="5" t="s">
        <v>2</v>
      </c>
      <c r="D27" s="5" t="s">
        <v>3</v>
      </c>
      <c r="E27" s="5" t="s">
        <v>51</v>
      </c>
      <c r="F27" s="5" t="s">
        <v>72</v>
      </c>
    </row>
    <row r="28" spans="1:26" x14ac:dyDescent="0.25">
      <c r="A28" s="1" t="s">
        <v>73</v>
      </c>
      <c r="B28" s="48">
        <v>43434</v>
      </c>
      <c r="C28" s="1" t="s">
        <v>166</v>
      </c>
      <c r="D28" s="1" t="s">
        <v>166</v>
      </c>
      <c r="E28" s="63">
        <v>302888222333</v>
      </c>
      <c r="F28" s="15">
        <v>4.7500000000000001E-2</v>
      </c>
    </row>
    <row r="29" spans="1:26" x14ac:dyDescent="0.25">
      <c r="A29" s="1" t="s">
        <v>73</v>
      </c>
      <c r="B29" s="48">
        <v>43465</v>
      </c>
      <c r="C29" s="1" t="s">
        <v>166</v>
      </c>
      <c r="D29" s="1" t="s">
        <v>166</v>
      </c>
      <c r="E29" s="63">
        <v>302888222333</v>
      </c>
      <c r="F29" s="15">
        <v>4.7500000000000001E-2</v>
      </c>
    </row>
    <row r="31" spans="1:26" x14ac:dyDescent="0.25">
      <c r="A31" s="1" t="s">
        <v>74</v>
      </c>
      <c r="B31" s="47" t="s">
        <v>1</v>
      </c>
      <c r="C31" s="5" t="s">
        <v>2</v>
      </c>
      <c r="D31" s="5" t="s">
        <v>51</v>
      </c>
      <c r="E31" s="5" t="s">
        <v>75</v>
      </c>
      <c r="F31" s="5" t="s">
        <v>76</v>
      </c>
      <c r="G31" s="5" t="s">
        <v>77</v>
      </c>
      <c r="H31" s="5" t="s">
        <v>78</v>
      </c>
      <c r="I31" s="5" t="s">
        <v>79</v>
      </c>
      <c r="J31" s="5" t="s">
        <v>80</v>
      </c>
      <c r="K31" s="5" t="s">
        <v>81</v>
      </c>
      <c r="L31" s="5" t="s">
        <v>82</v>
      </c>
      <c r="M31" s="5" t="s">
        <v>83</v>
      </c>
      <c r="N31" s="5" t="s">
        <v>84</v>
      </c>
      <c r="O31" s="5" t="s">
        <v>85</v>
      </c>
      <c r="P31" s="5" t="s">
        <v>376</v>
      </c>
      <c r="Q31" s="5" t="s">
        <v>377</v>
      </c>
      <c r="R31" s="5" t="s">
        <v>165</v>
      </c>
      <c r="S31" s="5" t="s">
        <v>86</v>
      </c>
      <c r="T31" s="5" t="s">
        <v>385</v>
      </c>
      <c r="U31" s="5" t="s">
        <v>87</v>
      </c>
      <c r="V31" s="5" t="s">
        <v>378</v>
      </c>
      <c r="W31" s="5" t="s">
        <v>379</v>
      </c>
      <c r="X31" s="5" t="s">
        <v>382</v>
      </c>
      <c r="Y31" s="5" t="s">
        <v>381</v>
      </c>
      <c r="Z31" s="5" t="s">
        <v>380</v>
      </c>
    </row>
    <row r="32" spans="1:26" x14ac:dyDescent="0.25">
      <c r="A32" s="1" t="s">
        <v>74</v>
      </c>
      <c r="B32" s="48">
        <v>43434</v>
      </c>
      <c r="C32" s="26" t="s">
        <v>166</v>
      </c>
      <c r="D32" s="63">
        <v>302888222333</v>
      </c>
      <c r="E32" s="26" t="s">
        <v>96</v>
      </c>
      <c r="F32" s="26" t="s">
        <v>199</v>
      </c>
      <c r="G32" s="63">
        <v>302888222333</v>
      </c>
      <c r="H32" s="63">
        <v>302888222333</v>
      </c>
      <c r="I32" s="63">
        <v>302888222333</v>
      </c>
      <c r="J32" s="26" t="s">
        <v>196</v>
      </c>
      <c r="K32" s="26" t="s">
        <v>394</v>
      </c>
      <c r="L32" s="1" t="s">
        <v>198</v>
      </c>
      <c r="M32" s="16" t="s">
        <v>197</v>
      </c>
      <c r="N32" s="1" t="s">
        <v>200</v>
      </c>
      <c r="O32" s="1" t="s">
        <v>171</v>
      </c>
      <c r="P32" s="1" t="s">
        <v>177</v>
      </c>
      <c r="Q32" s="1" t="s">
        <v>90</v>
      </c>
      <c r="R32" s="16">
        <v>41.1</v>
      </c>
      <c r="S32" s="16" t="s">
        <v>94</v>
      </c>
      <c r="T32" s="1" t="s">
        <v>96</v>
      </c>
      <c r="U32" s="1" t="s">
        <v>99</v>
      </c>
      <c r="V32" s="61">
        <v>43373</v>
      </c>
      <c r="W32" s="23">
        <v>45</v>
      </c>
      <c r="X32" s="60">
        <v>833000</v>
      </c>
      <c r="Y32" s="60">
        <v>2223000</v>
      </c>
      <c r="Z32" s="1" t="s">
        <v>89</v>
      </c>
    </row>
    <row r="33" spans="1:26" x14ac:dyDescent="0.25">
      <c r="A33" s="1" t="s">
        <v>74</v>
      </c>
      <c r="B33" s="48">
        <v>43434</v>
      </c>
      <c r="C33" s="26" t="s">
        <v>166</v>
      </c>
      <c r="D33" s="26" t="s">
        <v>166</v>
      </c>
      <c r="E33" s="26" t="s">
        <v>180</v>
      </c>
      <c r="F33" s="64" t="s">
        <v>334</v>
      </c>
      <c r="G33" s="26" t="s">
        <v>89</v>
      </c>
      <c r="H33" s="26" t="s">
        <v>89</v>
      </c>
      <c r="I33" s="26" t="s">
        <v>89</v>
      </c>
      <c r="J33" s="26" t="s">
        <v>178</v>
      </c>
      <c r="K33" s="26" t="s">
        <v>179</v>
      </c>
      <c r="L33" s="1" t="s">
        <v>182</v>
      </c>
      <c r="M33" s="16" t="s">
        <v>185</v>
      </c>
      <c r="N33" s="1" t="s">
        <v>181</v>
      </c>
      <c r="O33" s="1" t="s">
        <v>171</v>
      </c>
      <c r="P33" s="1" t="s">
        <v>186</v>
      </c>
      <c r="Q33" s="1" t="s">
        <v>91</v>
      </c>
      <c r="R33" s="16">
        <v>64.099999999999994</v>
      </c>
      <c r="S33" s="1" t="s">
        <v>89</v>
      </c>
      <c r="T33" s="1" t="s">
        <v>89</v>
      </c>
      <c r="U33" s="1" t="s">
        <v>89</v>
      </c>
      <c r="V33" s="61" t="s">
        <v>89</v>
      </c>
      <c r="W33" s="61" t="s">
        <v>89</v>
      </c>
      <c r="X33" s="61" t="s">
        <v>89</v>
      </c>
      <c r="Y33" s="61" t="s">
        <v>89</v>
      </c>
      <c r="Z33" s="1" t="s">
        <v>100</v>
      </c>
    </row>
    <row r="37" spans="1:26" x14ac:dyDescent="0.25">
      <c r="G37" s="73"/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G23">
      <formula1>#REF!</formula1>
    </dataValidation>
    <dataValidation type="list" showInputMessage="1" showErrorMessage="1" sqref="Z32:Z33 U32:U33 S32:S33 Q32:Q33 N5:N6 I5:I6 H12:H14 U9 R9 O9 K9:M9 G9:H9 AB2 Z2 T2:X2 Q2 O2 G2:J2 I23:J23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40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33.425781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1.28515625" style="1" bestFit="1" customWidth="1"/>
    <col min="26" max="26" width="13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195</v>
      </c>
      <c r="F2" s="1" t="s">
        <v>205</v>
      </c>
      <c r="G2" s="1" t="s">
        <v>103</v>
      </c>
      <c r="H2" s="16" t="s">
        <v>111</v>
      </c>
      <c r="I2" s="1" t="s">
        <v>163</v>
      </c>
      <c r="J2" s="1" t="s">
        <v>112</v>
      </c>
      <c r="K2" s="2">
        <v>41823</v>
      </c>
      <c r="L2" s="1" t="s">
        <v>96</v>
      </c>
      <c r="M2" s="6" t="s">
        <v>96</v>
      </c>
      <c r="N2" s="6" t="s">
        <v>96</v>
      </c>
      <c r="O2" s="16" t="s">
        <v>96</v>
      </c>
      <c r="P2" s="11">
        <v>7.0000000000000007E-2</v>
      </c>
      <c r="Q2" s="16" t="s">
        <v>117</v>
      </c>
      <c r="R2" s="2">
        <v>43677</v>
      </c>
      <c r="S2" s="8">
        <v>500000</v>
      </c>
      <c r="T2" s="1" t="s">
        <v>113</v>
      </c>
      <c r="U2" s="1" t="s">
        <v>119</v>
      </c>
      <c r="V2" s="1" t="s">
        <v>124</v>
      </c>
      <c r="W2" s="1" t="s">
        <v>22</v>
      </c>
      <c r="X2" s="1" t="s">
        <v>138</v>
      </c>
      <c r="Y2" s="28">
        <v>41907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195</v>
      </c>
      <c r="F5" s="1" t="s">
        <v>205</v>
      </c>
      <c r="G5" s="33">
        <v>0</v>
      </c>
      <c r="H5" s="2" t="s">
        <v>96</v>
      </c>
      <c r="I5" s="1" t="s">
        <v>96</v>
      </c>
      <c r="J5" s="2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195563.97136844488</v>
      </c>
      <c r="P5" s="10">
        <v>0</v>
      </c>
      <c r="Q5" s="9">
        <v>304436.02863155515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195</v>
      </c>
      <c r="F6" s="1" t="s">
        <v>205</v>
      </c>
      <c r="G6" s="33">
        <v>0</v>
      </c>
      <c r="H6" s="2" t="s">
        <v>96</v>
      </c>
      <c r="I6" s="1" t="s">
        <v>96</v>
      </c>
      <c r="J6" s="2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32743.062359501251</v>
      </c>
      <c r="P6" s="10">
        <v>0</v>
      </c>
      <c r="Q6" s="9">
        <v>467256.93764049874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195</v>
      </c>
      <c r="F7" s="1" t="s">
        <v>205</v>
      </c>
      <c r="G7" s="33">
        <v>0</v>
      </c>
      <c r="H7" s="2" t="s">
        <v>96</v>
      </c>
      <c r="I7" s="1" t="s">
        <v>96</v>
      </c>
      <c r="J7" s="2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170645.702225599</v>
      </c>
      <c r="P7" s="10">
        <v>0</v>
      </c>
      <c r="Q7" s="9">
        <v>329354.29777440103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195</v>
      </c>
      <c r="F8" s="1" t="s">
        <v>205</v>
      </c>
      <c r="G8" s="33">
        <v>0</v>
      </c>
      <c r="H8" s="2" t="s">
        <v>96</v>
      </c>
      <c r="I8" s="1" t="s">
        <v>96</v>
      </c>
      <c r="J8" s="2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128748.32086753985</v>
      </c>
      <c r="P8" s="10">
        <v>0</v>
      </c>
      <c r="Q8" s="9">
        <v>371251.67913246015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195</v>
      </c>
      <c r="F11" s="1" t="s">
        <v>205</v>
      </c>
      <c r="G11" s="1" t="s">
        <v>140</v>
      </c>
      <c r="H11" s="1" t="s">
        <v>169</v>
      </c>
      <c r="I11" s="10">
        <v>0</v>
      </c>
      <c r="J11" s="32">
        <v>9124.6740636296217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41823</v>
      </c>
      <c r="Q11" s="75">
        <v>0</v>
      </c>
      <c r="R11" s="1" t="s">
        <v>150</v>
      </c>
      <c r="S11" s="2">
        <v>41823</v>
      </c>
      <c r="T11" s="1" t="s">
        <v>96</v>
      </c>
      <c r="U11" s="1" t="s">
        <v>152</v>
      </c>
      <c r="V11" s="31">
        <v>186439.29730481526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195</v>
      </c>
      <c r="F12" s="1" t="s">
        <v>205</v>
      </c>
      <c r="G12" s="1" t="s">
        <v>140</v>
      </c>
      <c r="H12" s="1" t="s">
        <v>169</v>
      </c>
      <c r="I12" s="10">
        <v>0</v>
      </c>
      <c r="J12" s="32">
        <v>8713.0896565440471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41823</v>
      </c>
      <c r="Q12" s="75">
        <v>0</v>
      </c>
      <c r="R12" s="1" t="s">
        <v>150</v>
      </c>
      <c r="S12" s="2">
        <v>41823</v>
      </c>
      <c r="T12" s="1" t="s">
        <v>96</v>
      </c>
      <c r="U12" s="1" t="s">
        <v>152</v>
      </c>
      <c r="V12" s="31">
        <v>120035.2312109958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195</v>
      </c>
      <c r="F15" s="1" t="s">
        <v>205</v>
      </c>
      <c r="G15" s="1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195</v>
      </c>
      <c r="F16" s="1" t="s">
        <v>205</v>
      </c>
      <c r="G16" s="1" t="s">
        <v>206</v>
      </c>
      <c r="H16" s="1" t="s">
        <v>132</v>
      </c>
    </row>
    <row r="17" spans="1: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195</v>
      </c>
      <c r="F17" s="1" t="s">
        <v>205</v>
      </c>
      <c r="G17" s="12" t="s">
        <v>204</v>
      </c>
      <c r="H17" s="1" t="s">
        <v>131</v>
      </c>
    </row>
    <row r="19" spans="1: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</row>
    <row r="21" spans="1:15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3" spans="1:15" x14ac:dyDescent="0.25">
      <c r="A23" s="1" t="s">
        <v>58</v>
      </c>
      <c r="B23" s="47" t="s">
        <v>1</v>
      </c>
      <c r="C23" s="5" t="s">
        <v>2</v>
      </c>
      <c r="D23" s="5" t="s">
        <v>3</v>
      </c>
      <c r="E23" s="5" t="s">
        <v>56</v>
      </c>
      <c r="F23" s="5" t="s">
        <v>59</v>
      </c>
      <c r="G23" s="5" t="s">
        <v>60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65</v>
      </c>
      <c r="M23" s="5" t="s">
        <v>66</v>
      </c>
      <c r="N23" s="5" t="s">
        <v>67</v>
      </c>
      <c r="O23" s="5" t="s">
        <v>68</v>
      </c>
    </row>
    <row r="25" spans="1:15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6" spans="1:15" x14ac:dyDescent="0.25">
      <c r="A26" s="1" t="s">
        <v>69</v>
      </c>
      <c r="B26" s="48">
        <v>43373</v>
      </c>
      <c r="C26" s="1" t="s">
        <v>166</v>
      </c>
      <c r="D26" s="1" t="s">
        <v>166</v>
      </c>
      <c r="E26" s="12" t="s">
        <v>204</v>
      </c>
      <c r="F26" s="1" t="s">
        <v>134</v>
      </c>
      <c r="G26" s="1" t="s">
        <v>96</v>
      </c>
    </row>
    <row r="27" spans="1:15" x14ac:dyDescent="0.25">
      <c r="A27" s="1" t="s">
        <v>69</v>
      </c>
      <c r="B27" s="48">
        <v>43404</v>
      </c>
      <c r="C27" s="1" t="s">
        <v>166</v>
      </c>
      <c r="D27" s="1" t="s">
        <v>166</v>
      </c>
      <c r="E27" s="12" t="s">
        <v>204</v>
      </c>
      <c r="F27" s="1" t="s">
        <v>134</v>
      </c>
      <c r="G27" s="1" t="s">
        <v>96</v>
      </c>
    </row>
    <row r="28" spans="1:15" x14ac:dyDescent="0.25">
      <c r="A28" s="1" t="s">
        <v>69</v>
      </c>
      <c r="B28" s="48">
        <v>43434</v>
      </c>
      <c r="C28" s="1" t="s">
        <v>166</v>
      </c>
      <c r="D28" s="1" t="s">
        <v>166</v>
      </c>
      <c r="E28" s="12" t="s">
        <v>204</v>
      </c>
      <c r="F28" s="1" t="s">
        <v>134</v>
      </c>
      <c r="G28" s="1" t="s">
        <v>96</v>
      </c>
    </row>
    <row r="29" spans="1:15" x14ac:dyDescent="0.25">
      <c r="A29" s="1" t="s">
        <v>69</v>
      </c>
      <c r="B29" s="48">
        <v>43465</v>
      </c>
      <c r="C29" s="1" t="s">
        <v>166</v>
      </c>
      <c r="D29" s="1" t="s">
        <v>166</v>
      </c>
      <c r="E29" s="12" t="s">
        <v>204</v>
      </c>
      <c r="F29" s="1" t="s">
        <v>134</v>
      </c>
      <c r="G29" s="1" t="s">
        <v>96</v>
      </c>
    </row>
    <row r="31" spans="1:15" x14ac:dyDescent="0.25">
      <c r="A31" s="1" t="s">
        <v>73</v>
      </c>
      <c r="B31" s="47" t="s">
        <v>1</v>
      </c>
      <c r="C31" s="5" t="s">
        <v>2</v>
      </c>
      <c r="D31" s="5" t="s">
        <v>3</v>
      </c>
      <c r="E31" s="5" t="s">
        <v>51</v>
      </c>
      <c r="F31" s="5" t="s">
        <v>72</v>
      </c>
    </row>
    <row r="32" spans="1:15" x14ac:dyDescent="0.25">
      <c r="A32" s="1" t="s">
        <v>73</v>
      </c>
      <c r="B32" s="48">
        <v>43373</v>
      </c>
      <c r="C32" s="1" t="s">
        <v>166</v>
      </c>
      <c r="D32" s="1" t="s">
        <v>166</v>
      </c>
      <c r="E32" s="12" t="s">
        <v>204</v>
      </c>
      <c r="F32" s="15">
        <v>2.75E-2</v>
      </c>
    </row>
    <row r="33" spans="1:26" x14ac:dyDescent="0.25">
      <c r="A33" s="1" t="s">
        <v>73</v>
      </c>
      <c r="B33" s="48">
        <v>43404</v>
      </c>
      <c r="C33" s="1" t="s">
        <v>166</v>
      </c>
      <c r="D33" s="1" t="s">
        <v>166</v>
      </c>
      <c r="E33" s="12" t="s">
        <v>204</v>
      </c>
      <c r="F33" s="15">
        <v>2.75E-2</v>
      </c>
    </row>
    <row r="34" spans="1:26" x14ac:dyDescent="0.25">
      <c r="A34" s="1" t="s">
        <v>73</v>
      </c>
      <c r="B34" s="48">
        <v>43434</v>
      </c>
      <c r="C34" s="1" t="s">
        <v>166</v>
      </c>
      <c r="D34" s="1" t="s">
        <v>166</v>
      </c>
      <c r="E34" s="12" t="s">
        <v>204</v>
      </c>
      <c r="F34" s="15">
        <v>2.75E-2</v>
      </c>
    </row>
    <row r="35" spans="1:26" x14ac:dyDescent="0.25">
      <c r="A35" s="1" t="s">
        <v>73</v>
      </c>
      <c r="B35" s="48">
        <v>43465</v>
      </c>
      <c r="C35" s="1" t="s">
        <v>166</v>
      </c>
      <c r="D35" s="1" t="s">
        <v>166</v>
      </c>
      <c r="E35" s="12" t="s">
        <v>204</v>
      </c>
      <c r="F35" s="15">
        <v>2.75E-2</v>
      </c>
    </row>
    <row r="37" spans="1:26" x14ac:dyDescent="0.25">
      <c r="A37" s="1" t="s">
        <v>74</v>
      </c>
      <c r="B37" s="47" t="s">
        <v>1</v>
      </c>
      <c r="C37" s="5" t="s">
        <v>2</v>
      </c>
      <c r="D37" s="5" t="s">
        <v>51</v>
      </c>
      <c r="E37" s="5" t="s">
        <v>75</v>
      </c>
      <c r="F37" s="5" t="s">
        <v>76</v>
      </c>
      <c r="G37" s="5" t="s">
        <v>77</v>
      </c>
      <c r="H37" s="5" t="s">
        <v>78</v>
      </c>
      <c r="I37" s="5" t="s">
        <v>79</v>
      </c>
      <c r="J37" s="5" t="s">
        <v>80</v>
      </c>
      <c r="K37" s="5" t="s">
        <v>81</v>
      </c>
      <c r="L37" s="5" t="s">
        <v>82</v>
      </c>
      <c r="M37" s="5" t="s">
        <v>83</v>
      </c>
      <c r="N37" s="5" t="s">
        <v>84</v>
      </c>
      <c r="O37" s="5" t="s">
        <v>85</v>
      </c>
      <c r="P37" s="5" t="s">
        <v>376</v>
      </c>
      <c r="Q37" s="5" t="s">
        <v>377</v>
      </c>
      <c r="R37" s="5" t="s">
        <v>165</v>
      </c>
      <c r="S37" s="5" t="s">
        <v>86</v>
      </c>
      <c r="T37" s="5" t="s">
        <v>385</v>
      </c>
      <c r="U37" s="5" t="s">
        <v>87</v>
      </c>
      <c r="V37" s="5" t="s">
        <v>378</v>
      </c>
      <c r="W37" s="5" t="s">
        <v>379</v>
      </c>
      <c r="X37" s="5" t="s">
        <v>382</v>
      </c>
      <c r="Y37" s="5" t="s">
        <v>381</v>
      </c>
      <c r="Z37" s="5" t="s">
        <v>380</v>
      </c>
    </row>
    <row r="38" spans="1:26" x14ac:dyDescent="0.25">
      <c r="A38" s="1" t="s">
        <v>74</v>
      </c>
      <c r="B38" s="48">
        <v>43373</v>
      </c>
      <c r="C38" s="1" t="s">
        <v>166</v>
      </c>
      <c r="D38" s="12" t="s">
        <v>204</v>
      </c>
      <c r="E38" s="1" t="s">
        <v>96</v>
      </c>
      <c r="F38" s="1" t="s">
        <v>207</v>
      </c>
      <c r="G38" s="35" t="s">
        <v>204</v>
      </c>
      <c r="H38" s="12" t="s">
        <v>204</v>
      </c>
      <c r="I38" s="12" t="s">
        <v>204</v>
      </c>
      <c r="J38" s="1" t="s">
        <v>208</v>
      </c>
      <c r="K38" s="1" t="s">
        <v>210</v>
      </c>
      <c r="L38" s="1" t="s">
        <v>211</v>
      </c>
      <c r="M38" s="16" t="s">
        <v>337</v>
      </c>
      <c r="N38" s="1" t="s">
        <v>212</v>
      </c>
      <c r="O38" s="1" t="s">
        <v>171</v>
      </c>
      <c r="P38" s="1" t="s">
        <v>186</v>
      </c>
      <c r="Q38" s="1" t="s">
        <v>90</v>
      </c>
      <c r="R38" s="1">
        <v>34.44</v>
      </c>
      <c r="S38" s="16" t="s">
        <v>94</v>
      </c>
      <c r="T38" s="1" t="s">
        <v>96</v>
      </c>
      <c r="U38" s="1" t="s">
        <v>97</v>
      </c>
      <c r="V38" s="61">
        <v>43220</v>
      </c>
      <c r="W38" s="65">
        <v>15000</v>
      </c>
      <c r="X38" s="60">
        <v>999600000</v>
      </c>
      <c r="Y38" s="60">
        <v>266760000</v>
      </c>
      <c r="Z38" s="1" t="s">
        <v>89</v>
      </c>
    </row>
    <row r="39" spans="1:26" x14ac:dyDescent="0.25">
      <c r="A39" s="1" t="s">
        <v>74</v>
      </c>
      <c r="B39" s="48">
        <v>43373</v>
      </c>
      <c r="C39" s="1" t="s">
        <v>166</v>
      </c>
      <c r="D39" s="1" t="s">
        <v>166</v>
      </c>
      <c r="E39" s="1" t="s">
        <v>180</v>
      </c>
      <c r="F39" s="16" t="s">
        <v>334</v>
      </c>
      <c r="G39" s="1" t="s">
        <v>89</v>
      </c>
      <c r="H39" s="1" t="s">
        <v>89</v>
      </c>
      <c r="I39" s="1" t="s">
        <v>89</v>
      </c>
      <c r="J39" s="1" t="s">
        <v>178</v>
      </c>
      <c r="K39" s="1" t="s">
        <v>179</v>
      </c>
      <c r="L39" s="1" t="s">
        <v>182</v>
      </c>
      <c r="M39" s="16" t="s">
        <v>185</v>
      </c>
      <c r="N39" s="1" t="s">
        <v>181</v>
      </c>
      <c r="O39" s="1" t="s">
        <v>171</v>
      </c>
      <c r="P39" s="1" t="s">
        <v>186</v>
      </c>
      <c r="Q39" s="1" t="s">
        <v>91</v>
      </c>
      <c r="R39" s="16">
        <v>64.099999999999994</v>
      </c>
      <c r="S39" s="16" t="s">
        <v>89</v>
      </c>
      <c r="T39" s="1" t="s">
        <v>89</v>
      </c>
      <c r="U39" s="1" t="s">
        <v>89</v>
      </c>
      <c r="V39" s="61" t="s">
        <v>89</v>
      </c>
      <c r="W39" s="61" t="s">
        <v>89</v>
      </c>
      <c r="X39" s="61" t="s">
        <v>89</v>
      </c>
      <c r="Y39" s="61" t="s">
        <v>89</v>
      </c>
      <c r="Z39" s="1" t="s">
        <v>100</v>
      </c>
    </row>
    <row r="40" spans="1:26" x14ac:dyDescent="0.25">
      <c r="A40" s="1" t="s">
        <v>74</v>
      </c>
      <c r="B40" s="48">
        <v>43373</v>
      </c>
      <c r="C40" s="1" t="s">
        <v>166</v>
      </c>
      <c r="D40" s="1" t="s">
        <v>206</v>
      </c>
      <c r="E40" s="16" t="s">
        <v>214</v>
      </c>
      <c r="F40" s="1" t="s">
        <v>213</v>
      </c>
      <c r="G40" s="1" t="s">
        <v>89</v>
      </c>
      <c r="H40" s="1" t="s">
        <v>89</v>
      </c>
      <c r="I40" s="1" t="s">
        <v>89</v>
      </c>
      <c r="J40" s="1" t="s">
        <v>215</v>
      </c>
      <c r="K40" s="1" t="s">
        <v>216</v>
      </c>
      <c r="L40" s="1" t="s">
        <v>217</v>
      </c>
      <c r="M40" s="16" t="s">
        <v>89</v>
      </c>
      <c r="N40" s="1" t="s">
        <v>209</v>
      </c>
      <c r="O40" s="1" t="s">
        <v>171</v>
      </c>
      <c r="P40" s="1" t="s">
        <v>177</v>
      </c>
      <c r="Q40" s="1" t="s">
        <v>92</v>
      </c>
      <c r="R40" s="1">
        <v>64.989999999999995</v>
      </c>
      <c r="S40" s="16" t="s">
        <v>94</v>
      </c>
      <c r="T40" s="1" t="s">
        <v>96</v>
      </c>
      <c r="U40" s="1" t="s">
        <v>97</v>
      </c>
      <c r="V40" s="61">
        <v>43100</v>
      </c>
      <c r="W40" s="61" t="s">
        <v>89</v>
      </c>
      <c r="X40" s="61" t="s">
        <v>89</v>
      </c>
      <c r="Y40" s="61" t="s">
        <v>89</v>
      </c>
      <c r="Z40" s="1" t="s">
        <v>89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Z38:Z40">
      <formula1>#REF!</formula1>
    </dataValidation>
    <dataValidation type="list" showInputMessage="1" showErrorMessage="1" sqref="U38:U40 F26:F29 O2 Q2 T2:X2 Z2 AB2 G11:H12 K11:M12 O11:O12 R11:R12 U11:U12 H15:H17 G2:J2 I5:I8 N5:N8 Q38:Q40 S38:S40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workbookViewId="0">
      <pane xSplit="3" topLeftCell="D1" activePane="topRight" state="frozen"/>
      <selection activeCell="A17" sqref="A17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36.1406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2.5703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1.28515625" style="1" bestFit="1" customWidth="1"/>
    <col min="26" max="26" width="14.710937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43373</v>
      </c>
      <c r="C2" s="1" t="s">
        <v>166</v>
      </c>
      <c r="D2" s="1" t="s">
        <v>166</v>
      </c>
      <c r="E2" s="1" t="s">
        <v>218</v>
      </c>
      <c r="F2" s="26">
        <v>432434324</v>
      </c>
      <c r="G2" s="1" t="s">
        <v>104</v>
      </c>
      <c r="H2" s="1" t="s">
        <v>111</v>
      </c>
      <c r="I2" s="1" t="s">
        <v>163</v>
      </c>
      <c r="J2" s="1" t="s">
        <v>112</v>
      </c>
      <c r="K2" s="2">
        <v>43054</v>
      </c>
      <c r="L2" s="1" t="s">
        <v>96</v>
      </c>
      <c r="M2" s="6" t="s">
        <v>96</v>
      </c>
      <c r="N2" s="6" t="s">
        <v>96</v>
      </c>
      <c r="O2" s="14" t="s">
        <v>96</v>
      </c>
      <c r="P2" s="11">
        <v>2.8000000000000001E-2</v>
      </c>
      <c r="Q2" s="16" t="s">
        <v>117</v>
      </c>
      <c r="R2" s="28">
        <v>43799</v>
      </c>
      <c r="S2" s="8">
        <v>5000000</v>
      </c>
      <c r="T2" s="1" t="s">
        <v>113</v>
      </c>
      <c r="U2" s="1" t="s">
        <v>119</v>
      </c>
      <c r="V2" s="1" t="s">
        <v>123</v>
      </c>
      <c r="W2" s="1" t="s">
        <v>22</v>
      </c>
      <c r="X2" s="1" t="s">
        <v>136</v>
      </c>
      <c r="Y2" s="28">
        <v>43069</v>
      </c>
      <c r="Z2" s="1" t="s">
        <v>126</v>
      </c>
      <c r="AA2" s="1" t="s">
        <v>96</v>
      </c>
      <c r="AB2" s="1" t="s">
        <v>111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43373</v>
      </c>
      <c r="C5" s="1" t="s">
        <v>166</v>
      </c>
      <c r="D5" s="1" t="s">
        <v>166</v>
      </c>
      <c r="E5" s="1" t="s">
        <v>218</v>
      </c>
      <c r="F5" s="26">
        <v>432434324</v>
      </c>
      <c r="G5" s="33">
        <v>2.6801891325454092E-2</v>
      </c>
      <c r="H5" s="2" t="s">
        <v>96</v>
      </c>
      <c r="I5" s="1" t="s">
        <v>96</v>
      </c>
      <c r="J5" s="2" t="s">
        <v>96</v>
      </c>
      <c r="K5" s="7">
        <v>0</v>
      </c>
      <c r="L5" s="7">
        <v>0</v>
      </c>
      <c r="M5" s="1" t="s">
        <v>96</v>
      </c>
      <c r="N5" s="1" t="s">
        <v>129</v>
      </c>
      <c r="O5" s="8">
        <v>4389933.2103095101</v>
      </c>
      <c r="P5" s="8">
        <v>2451.2190172649439</v>
      </c>
      <c r="Q5" s="9">
        <v>610066.78969048988</v>
      </c>
    </row>
    <row r="6" spans="1:29" x14ac:dyDescent="0.25">
      <c r="A6" s="1" t="s">
        <v>28</v>
      </c>
      <c r="B6" s="48">
        <v>43404</v>
      </c>
      <c r="C6" s="1" t="s">
        <v>166</v>
      </c>
      <c r="D6" s="1" t="s">
        <v>166</v>
      </c>
      <c r="E6" s="1" t="s">
        <v>218</v>
      </c>
      <c r="F6" s="26">
        <v>432434324</v>
      </c>
      <c r="G6" s="33">
        <v>3.2156155202976766E-2</v>
      </c>
      <c r="H6" s="2" t="s">
        <v>96</v>
      </c>
      <c r="I6" s="1" t="s">
        <v>96</v>
      </c>
      <c r="J6" s="2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4407996.1758791665</v>
      </c>
      <c r="P6" s="8">
        <v>2953.00435761872</v>
      </c>
      <c r="Q6" s="9">
        <v>592003.82412083354</v>
      </c>
    </row>
    <row r="7" spans="1:29" x14ac:dyDescent="0.25">
      <c r="A7" s="1" t="s">
        <v>28</v>
      </c>
      <c r="B7" s="48">
        <v>43434</v>
      </c>
      <c r="C7" s="1" t="s">
        <v>166</v>
      </c>
      <c r="D7" s="1" t="s">
        <v>166</v>
      </c>
      <c r="E7" s="1" t="s">
        <v>218</v>
      </c>
      <c r="F7" s="26">
        <v>432434324</v>
      </c>
      <c r="G7" s="33">
        <v>3.1267522765084085E-2</v>
      </c>
      <c r="H7" s="2" t="s">
        <v>96</v>
      </c>
      <c r="I7" s="1" t="s">
        <v>96</v>
      </c>
      <c r="J7" s="2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4490100.1561507666</v>
      </c>
      <c r="P7" s="8">
        <v>2924.8814343739941</v>
      </c>
      <c r="Q7" s="9">
        <v>509899.84384923335</v>
      </c>
    </row>
    <row r="8" spans="1:29" x14ac:dyDescent="0.25">
      <c r="A8" s="1" t="s">
        <v>28</v>
      </c>
      <c r="B8" s="48">
        <v>43465</v>
      </c>
      <c r="C8" s="1" t="s">
        <v>166</v>
      </c>
      <c r="D8" s="1" t="s">
        <v>166</v>
      </c>
      <c r="E8" s="1" t="s">
        <v>218</v>
      </c>
      <c r="F8" s="26">
        <v>432434324</v>
      </c>
      <c r="G8" s="33">
        <v>3.3468341958601433E-2</v>
      </c>
      <c r="H8" s="2" t="s">
        <v>96</v>
      </c>
      <c r="I8" s="1" t="s">
        <v>96</v>
      </c>
      <c r="J8" s="2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4700294.1275124568</v>
      </c>
      <c r="P8" s="8">
        <v>3277.3135659498557</v>
      </c>
      <c r="Q8" s="9">
        <v>299705.87248754315</v>
      </c>
    </row>
    <row r="10" spans="1:29" x14ac:dyDescent="0.25">
      <c r="A10" s="1" t="s">
        <v>88</v>
      </c>
      <c r="B10" s="47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35</v>
      </c>
      <c r="H10" s="5" t="s">
        <v>36</v>
      </c>
      <c r="I10" s="5" t="s">
        <v>37</v>
      </c>
      <c r="J10" s="5" t="s">
        <v>38</v>
      </c>
      <c r="K10" s="5" t="s">
        <v>39</v>
      </c>
      <c r="L10" s="5" t="s">
        <v>40</v>
      </c>
      <c r="M10" s="5" t="s">
        <v>41</v>
      </c>
      <c r="N10" s="5" t="s">
        <v>42</v>
      </c>
      <c r="O10" s="5" t="s">
        <v>43</v>
      </c>
      <c r="P10" s="5" t="s">
        <v>44</v>
      </c>
      <c r="Q10" s="5" t="s">
        <v>387</v>
      </c>
      <c r="R10" s="5" t="s">
        <v>45</v>
      </c>
      <c r="S10" s="5" t="s">
        <v>46</v>
      </c>
      <c r="T10" s="5" t="s">
        <v>47</v>
      </c>
      <c r="U10" s="5" t="s">
        <v>48</v>
      </c>
      <c r="V10" s="5" t="s">
        <v>49</v>
      </c>
    </row>
    <row r="11" spans="1:29" x14ac:dyDescent="0.25">
      <c r="A11" s="1" t="s">
        <v>88</v>
      </c>
      <c r="B11" s="48">
        <v>43373</v>
      </c>
      <c r="C11" s="1" t="s">
        <v>166</v>
      </c>
      <c r="D11" s="1" t="s">
        <v>166</v>
      </c>
      <c r="E11" s="1" t="s">
        <v>218</v>
      </c>
      <c r="F11" s="26">
        <v>432434324</v>
      </c>
      <c r="G11" s="1" t="s">
        <v>140</v>
      </c>
      <c r="H11" s="1" t="s">
        <v>169</v>
      </c>
      <c r="I11" s="10">
        <v>0</v>
      </c>
      <c r="J11" s="32">
        <v>109328.92653134046</v>
      </c>
      <c r="K11" s="1" t="s">
        <v>142</v>
      </c>
      <c r="L11" s="1" t="s">
        <v>145</v>
      </c>
      <c r="M11" s="1" t="s">
        <v>146</v>
      </c>
      <c r="N11" s="1" t="s">
        <v>96</v>
      </c>
      <c r="O11" s="1" t="s">
        <v>147</v>
      </c>
      <c r="P11" s="2">
        <v>43054</v>
      </c>
      <c r="Q11" s="75">
        <v>0</v>
      </c>
      <c r="R11" s="1" t="s">
        <v>150</v>
      </c>
      <c r="S11" s="2">
        <v>43054</v>
      </c>
      <c r="T11" s="1" t="s">
        <v>96</v>
      </c>
      <c r="U11" s="1" t="s">
        <v>152</v>
      </c>
      <c r="V11" s="31">
        <v>4283055.5027954355</v>
      </c>
    </row>
    <row r="12" spans="1:29" x14ac:dyDescent="0.25">
      <c r="A12" s="1" t="s">
        <v>88</v>
      </c>
      <c r="B12" s="48">
        <v>43465</v>
      </c>
      <c r="C12" s="1" t="s">
        <v>166</v>
      </c>
      <c r="D12" s="1" t="s">
        <v>166</v>
      </c>
      <c r="E12" s="1" t="s">
        <v>218</v>
      </c>
      <c r="F12" s="26">
        <v>432434324</v>
      </c>
      <c r="G12" s="1" t="s">
        <v>140</v>
      </c>
      <c r="H12" s="1" t="s">
        <v>169</v>
      </c>
      <c r="I12" s="10">
        <v>0</v>
      </c>
      <c r="J12" s="32">
        <v>109670.32354026372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43054</v>
      </c>
      <c r="Q12" s="75">
        <v>0</v>
      </c>
      <c r="R12" s="1" t="s">
        <v>150</v>
      </c>
      <c r="S12" s="2">
        <v>43054</v>
      </c>
      <c r="T12" s="1" t="s">
        <v>96</v>
      </c>
      <c r="U12" s="1" t="s">
        <v>152</v>
      </c>
      <c r="V12" s="31">
        <v>4593901.1175381429</v>
      </c>
    </row>
    <row r="14" spans="1:29" x14ac:dyDescent="0.25">
      <c r="A14" s="1" t="s">
        <v>50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52</v>
      </c>
    </row>
    <row r="15" spans="1:29" x14ac:dyDescent="0.25">
      <c r="A15" s="1" t="s">
        <v>50</v>
      </c>
      <c r="B15" s="48">
        <v>43373</v>
      </c>
      <c r="C15" s="1" t="s">
        <v>166</v>
      </c>
      <c r="D15" s="1" t="s">
        <v>166</v>
      </c>
      <c r="E15" s="1" t="s">
        <v>218</v>
      </c>
      <c r="F15" s="26">
        <v>432434324</v>
      </c>
      <c r="G15" s="1" t="s">
        <v>166</v>
      </c>
      <c r="H15" s="1" t="s">
        <v>130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218</v>
      </c>
      <c r="F16" s="26">
        <v>432434324</v>
      </c>
      <c r="G16" s="1" t="s">
        <v>166</v>
      </c>
      <c r="H16" s="1" t="s">
        <v>132</v>
      </c>
    </row>
    <row r="17" spans="1: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218</v>
      </c>
      <c r="F17" s="26">
        <v>432434324</v>
      </c>
      <c r="G17" s="12" t="s">
        <v>204</v>
      </c>
      <c r="H17" s="1" t="s">
        <v>131</v>
      </c>
    </row>
    <row r="19" spans="1:15" x14ac:dyDescent="0.25">
      <c r="A19" s="1" t="s">
        <v>53</v>
      </c>
      <c r="B19" s="47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51</v>
      </c>
      <c r="H19" s="5" t="s">
        <v>54</v>
      </c>
    </row>
    <row r="21" spans="1:15" x14ac:dyDescent="0.25">
      <c r="A21" s="1" t="s">
        <v>55</v>
      </c>
      <c r="B21" s="47" t="s">
        <v>1</v>
      </c>
      <c r="C21" s="5" t="s">
        <v>2</v>
      </c>
      <c r="D21" s="5" t="s">
        <v>3</v>
      </c>
      <c r="E21" s="5" t="s">
        <v>4</v>
      </c>
      <c r="F21" s="5" t="s">
        <v>5</v>
      </c>
      <c r="G21" s="5" t="s">
        <v>56</v>
      </c>
      <c r="H21" s="5" t="s">
        <v>57</v>
      </c>
      <c r="I21" s="5" t="s">
        <v>390</v>
      </c>
    </row>
    <row r="23" spans="1:15" x14ac:dyDescent="0.25">
      <c r="A23" s="1" t="s">
        <v>58</v>
      </c>
      <c r="B23" s="47" t="s">
        <v>1</v>
      </c>
      <c r="C23" s="5" t="s">
        <v>2</v>
      </c>
      <c r="D23" s="5" t="s">
        <v>3</v>
      </c>
      <c r="E23" s="5" t="s">
        <v>56</v>
      </c>
      <c r="F23" s="5" t="s">
        <v>59</v>
      </c>
      <c r="G23" s="5" t="s">
        <v>60</v>
      </c>
      <c r="H23" s="5" t="s">
        <v>61</v>
      </c>
      <c r="I23" s="5" t="s">
        <v>62</v>
      </c>
      <c r="J23" s="5" t="s">
        <v>63</v>
      </c>
      <c r="K23" s="5" t="s">
        <v>64</v>
      </c>
      <c r="L23" s="5" t="s">
        <v>65</v>
      </c>
      <c r="M23" s="5" t="s">
        <v>66</v>
      </c>
      <c r="N23" s="5" t="s">
        <v>67</v>
      </c>
      <c r="O23" s="5" t="s">
        <v>68</v>
      </c>
    </row>
    <row r="25" spans="1:15" x14ac:dyDescent="0.25">
      <c r="A25" s="1" t="s">
        <v>69</v>
      </c>
      <c r="B25" s="47" t="s">
        <v>1</v>
      </c>
      <c r="C25" s="5" t="s">
        <v>2</v>
      </c>
      <c r="D25" s="5" t="s">
        <v>3</v>
      </c>
      <c r="E25" s="5" t="s">
        <v>51</v>
      </c>
      <c r="F25" s="5" t="s">
        <v>70</v>
      </c>
      <c r="G25" s="5" t="s">
        <v>71</v>
      </c>
    </row>
    <row r="26" spans="1:15" x14ac:dyDescent="0.25">
      <c r="A26" s="1" t="s">
        <v>69</v>
      </c>
      <c r="B26" s="48">
        <v>43373</v>
      </c>
      <c r="C26" s="1" t="s">
        <v>166</v>
      </c>
      <c r="D26" s="1" t="s">
        <v>166</v>
      </c>
      <c r="E26" s="12" t="s">
        <v>204</v>
      </c>
      <c r="F26" s="1" t="s">
        <v>134</v>
      </c>
      <c r="G26" s="1" t="s">
        <v>96</v>
      </c>
    </row>
    <row r="27" spans="1:15" x14ac:dyDescent="0.25">
      <c r="A27" s="1" t="s">
        <v>69</v>
      </c>
      <c r="B27" s="48">
        <v>43404</v>
      </c>
      <c r="C27" s="1" t="s">
        <v>166</v>
      </c>
      <c r="D27" s="1" t="s">
        <v>166</v>
      </c>
      <c r="E27" s="12" t="s">
        <v>204</v>
      </c>
      <c r="F27" s="1" t="s">
        <v>134</v>
      </c>
      <c r="G27" s="1" t="s">
        <v>96</v>
      </c>
    </row>
    <row r="28" spans="1:15" x14ac:dyDescent="0.25">
      <c r="A28" s="1" t="s">
        <v>69</v>
      </c>
      <c r="B28" s="48">
        <v>43434</v>
      </c>
      <c r="C28" s="1" t="s">
        <v>166</v>
      </c>
      <c r="D28" s="1" t="s">
        <v>166</v>
      </c>
      <c r="E28" s="12" t="s">
        <v>204</v>
      </c>
      <c r="F28" s="1" t="s">
        <v>134</v>
      </c>
      <c r="G28" s="1" t="s">
        <v>96</v>
      </c>
    </row>
    <row r="29" spans="1:15" x14ac:dyDescent="0.25">
      <c r="A29" s="1" t="s">
        <v>69</v>
      </c>
      <c r="B29" s="48">
        <v>43465</v>
      </c>
      <c r="C29" s="1" t="s">
        <v>166</v>
      </c>
      <c r="D29" s="1" t="s">
        <v>166</v>
      </c>
      <c r="E29" s="12" t="s">
        <v>204</v>
      </c>
      <c r="F29" s="1" t="s">
        <v>134</v>
      </c>
      <c r="G29" s="1" t="s">
        <v>96</v>
      </c>
    </row>
    <row r="31" spans="1:15" x14ac:dyDescent="0.25">
      <c r="A31" s="1" t="s">
        <v>73</v>
      </c>
      <c r="B31" s="47" t="s">
        <v>1</v>
      </c>
      <c r="C31" s="5" t="s">
        <v>2</v>
      </c>
      <c r="D31" s="5" t="s">
        <v>3</v>
      </c>
      <c r="E31" s="5" t="s">
        <v>51</v>
      </c>
      <c r="F31" s="5" t="s">
        <v>72</v>
      </c>
    </row>
    <row r="32" spans="1:15" x14ac:dyDescent="0.25">
      <c r="A32" s="1" t="s">
        <v>73</v>
      </c>
      <c r="B32" s="48">
        <v>43373</v>
      </c>
      <c r="C32" s="1" t="s">
        <v>166</v>
      </c>
      <c r="D32" s="1" t="s">
        <v>166</v>
      </c>
      <c r="E32" s="12" t="s">
        <v>204</v>
      </c>
      <c r="F32" s="15">
        <v>2.75E-2</v>
      </c>
    </row>
    <row r="33" spans="1:26" x14ac:dyDescent="0.25">
      <c r="A33" s="1" t="s">
        <v>73</v>
      </c>
      <c r="B33" s="48">
        <v>43404</v>
      </c>
      <c r="C33" s="1" t="s">
        <v>166</v>
      </c>
      <c r="D33" s="1" t="s">
        <v>166</v>
      </c>
      <c r="E33" s="12" t="s">
        <v>204</v>
      </c>
      <c r="F33" s="15">
        <v>2.75E-2</v>
      </c>
    </row>
    <row r="34" spans="1:26" x14ac:dyDescent="0.25">
      <c r="A34" s="1" t="s">
        <v>73</v>
      </c>
      <c r="B34" s="48">
        <v>43434</v>
      </c>
      <c r="C34" s="1" t="s">
        <v>166</v>
      </c>
      <c r="D34" s="1" t="s">
        <v>166</v>
      </c>
      <c r="E34" s="12" t="s">
        <v>204</v>
      </c>
      <c r="F34" s="15">
        <v>2.75E-2</v>
      </c>
    </row>
    <row r="35" spans="1:26" x14ac:dyDescent="0.25">
      <c r="A35" s="1" t="s">
        <v>73</v>
      </c>
      <c r="B35" s="48">
        <v>43465</v>
      </c>
      <c r="C35" s="1" t="s">
        <v>166</v>
      </c>
      <c r="D35" s="1" t="s">
        <v>166</v>
      </c>
      <c r="E35" s="12" t="s">
        <v>204</v>
      </c>
      <c r="F35" s="15">
        <v>2.75E-2</v>
      </c>
    </row>
    <row r="37" spans="1:26" x14ac:dyDescent="0.25">
      <c r="A37" s="1" t="s">
        <v>74</v>
      </c>
      <c r="B37" s="47" t="s">
        <v>1</v>
      </c>
      <c r="C37" s="5" t="s">
        <v>2</v>
      </c>
      <c r="D37" s="5" t="s">
        <v>51</v>
      </c>
      <c r="E37" s="5" t="s">
        <v>75</v>
      </c>
      <c r="F37" s="5" t="s">
        <v>76</v>
      </c>
      <c r="G37" s="5" t="s">
        <v>77</v>
      </c>
      <c r="H37" s="5" t="s">
        <v>78</v>
      </c>
      <c r="I37" s="5" t="s">
        <v>79</v>
      </c>
      <c r="J37" s="5" t="s">
        <v>80</v>
      </c>
      <c r="K37" s="5" t="s">
        <v>81</v>
      </c>
      <c r="L37" s="5" t="s">
        <v>82</v>
      </c>
      <c r="M37" s="5" t="s">
        <v>83</v>
      </c>
      <c r="N37" s="5" t="s">
        <v>84</v>
      </c>
      <c r="O37" s="5" t="s">
        <v>85</v>
      </c>
      <c r="P37" s="5" t="s">
        <v>376</v>
      </c>
      <c r="Q37" s="5" t="s">
        <v>377</v>
      </c>
      <c r="R37" s="5" t="s">
        <v>165</v>
      </c>
      <c r="S37" s="5" t="s">
        <v>86</v>
      </c>
      <c r="T37" s="5" t="s">
        <v>385</v>
      </c>
      <c r="U37" s="5" t="s">
        <v>87</v>
      </c>
      <c r="V37" s="5" t="s">
        <v>378</v>
      </c>
      <c r="W37" s="5" t="s">
        <v>379</v>
      </c>
      <c r="X37" s="5" t="s">
        <v>382</v>
      </c>
      <c r="Y37" s="5" t="s">
        <v>381</v>
      </c>
      <c r="Z37" s="5" t="s">
        <v>380</v>
      </c>
    </row>
    <row r="38" spans="1:26" x14ac:dyDescent="0.25">
      <c r="A38" s="1" t="s">
        <v>74</v>
      </c>
      <c r="B38" s="48">
        <v>43373</v>
      </c>
      <c r="C38" s="1" t="s">
        <v>166</v>
      </c>
      <c r="D38" s="12" t="s">
        <v>204</v>
      </c>
      <c r="E38" s="1" t="s">
        <v>96</v>
      </c>
      <c r="F38" s="1" t="s">
        <v>207</v>
      </c>
      <c r="G38" s="35" t="s">
        <v>204</v>
      </c>
      <c r="H38" s="12" t="s">
        <v>204</v>
      </c>
      <c r="I38" s="12" t="s">
        <v>204</v>
      </c>
      <c r="J38" s="1" t="s">
        <v>208</v>
      </c>
      <c r="K38" s="1" t="s">
        <v>210</v>
      </c>
      <c r="L38" s="1" t="s">
        <v>211</v>
      </c>
      <c r="M38" s="16" t="s">
        <v>337</v>
      </c>
      <c r="N38" s="1" t="s">
        <v>212</v>
      </c>
      <c r="O38" s="1" t="s">
        <v>171</v>
      </c>
      <c r="P38" s="1" t="s">
        <v>186</v>
      </c>
      <c r="Q38" s="1" t="s">
        <v>90</v>
      </c>
      <c r="R38" s="16">
        <v>34.44</v>
      </c>
      <c r="S38" s="16" t="s">
        <v>94</v>
      </c>
      <c r="T38" s="1" t="s">
        <v>96</v>
      </c>
      <c r="U38" s="1" t="s">
        <v>97</v>
      </c>
      <c r="V38" s="61">
        <v>43220</v>
      </c>
      <c r="W38" s="65">
        <v>15000</v>
      </c>
      <c r="X38" s="60">
        <v>999600000</v>
      </c>
      <c r="Y38" s="60">
        <v>266760000</v>
      </c>
      <c r="Z38" s="1" t="s">
        <v>89</v>
      </c>
    </row>
    <row r="39" spans="1:26" x14ac:dyDescent="0.25">
      <c r="A39" s="1" t="s">
        <v>74</v>
      </c>
      <c r="B39" s="48">
        <v>43373</v>
      </c>
      <c r="C39" s="1" t="s">
        <v>166</v>
      </c>
      <c r="D39" s="1" t="s">
        <v>166</v>
      </c>
      <c r="E39" s="1" t="s">
        <v>180</v>
      </c>
      <c r="F39" s="16" t="s">
        <v>334</v>
      </c>
      <c r="G39" s="1" t="s">
        <v>89</v>
      </c>
      <c r="H39" s="1" t="s">
        <v>89</v>
      </c>
      <c r="I39" s="1" t="s">
        <v>89</v>
      </c>
      <c r="J39" s="1" t="s">
        <v>178</v>
      </c>
      <c r="K39" s="1" t="s">
        <v>179</v>
      </c>
      <c r="L39" s="1" t="s">
        <v>182</v>
      </c>
      <c r="M39" s="16" t="s">
        <v>185</v>
      </c>
      <c r="N39" s="1" t="s">
        <v>181</v>
      </c>
      <c r="O39" s="1" t="s">
        <v>171</v>
      </c>
      <c r="P39" s="1" t="s">
        <v>186</v>
      </c>
      <c r="Q39" s="1" t="s">
        <v>91</v>
      </c>
      <c r="R39" s="16">
        <v>64.099999999999994</v>
      </c>
      <c r="S39" s="16" t="s">
        <v>89</v>
      </c>
      <c r="T39" s="1" t="s">
        <v>89</v>
      </c>
      <c r="U39" s="1" t="s">
        <v>89</v>
      </c>
      <c r="V39" s="61" t="s">
        <v>89</v>
      </c>
      <c r="W39" s="61" t="s">
        <v>89</v>
      </c>
      <c r="X39" s="61" t="s">
        <v>89</v>
      </c>
      <c r="Y39" s="61" t="s">
        <v>89</v>
      </c>
      <c r="Z39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 topLeftCell="A17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F26:F29">
      <formula1>#REF!</formula1>
    </dataValidation>
    <dataValidation type="list" showInputMessage="1" showErrorMessage="1" sqref="Z38:Z39 U38:U39 S38:S39 Q38:Q39 N5:N8 I5:I8 H15:H17 U11:U12 R11:R12 O11:O12 K11:M12 G11:H12 AB2 Z2 T2:X2 Q2 O2 G2:J2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2" width="15.42578125" style="1" bestFit="1" customWidth="1"/>
    <col min="23" max="23" width="14.7109375" style="1" bestFit="1" customWidth="1"/>
    <col min="24" max="24" width="18.42578125" style="1" bestFit="1" customWidth="1"/>
    <col min="25" max="25" width="11.28515625" style="1" bestFit="1" customWidth="1"/>
    <col min="26" max="26" width="14.42578125" style="1" bestFit="1" customWidth="1"/>
    <col min="27" max="27" width="18.140625" style="1" bestFit="1" customWidth="1"/>
    <col min="28" max="28" width="11.4257812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6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6" t="s">
        <v>0</v>
      </c>
      <c r="B2" s="48">
        <v>43373</v>
      </c>
      <c r="C2" s="1" t="s">
        <v>166</v>
      </c>
      <c r="D2" s="1" t="s">
        <v>166</v>
      </c>
      <c r="E2" s="1" t="s">
        <v>219</v>
      </c>
      <c r="F2" s="26">
        <v>777777777</v>
      </c>
      <c r="G2" s="73" t="s">
        <v>397</v>
      </c>
      <c r="H2" s="1" t="s">
        <v>111</v>
      </c>
      <c r="I2" s="1" t="s">
        <v>163</v>
      </c>
      <c r="J2" s="1" t="s">
        <v>112</v>
      </c>
      <c r="K2" s="2">
        <v>41871</v>
      </c>
      <c r="L2" s="1" t="s">
        <v>96</v>
      </c>
      <c r="M2" s="6">
        <v>7.0000000000000007E-2</v>
      </c>
      <c r="N2" s="6" t="s">
        <v>96</v>
      </c>
      <c r="O2" s="16" t="s">
        <v>96</v>
      </c>
      <c r="P2" s="11">
        <v>0.04</v>
      </c>
      <c r="Q2" s="16" t="s">
        <v>117</v>
      </c>
      <c r="R2" s="2">
        <v>45535</v>
      </c>
      <c r="S2" s="8">
        <v>3000000</v>
      </c>
      <c r="T2" s="1" t="s">
        <v>113</v>
      </c>
      <c r="U2" s="1" t="s">
        <v>119</v>
      </c>
      <c r="V2" s="1" t="s">
        <v>122</v>
      </c>
      <c r="W2" s="1" t="s">
        <v>22</v>
      </c>
      <c r="X2" s="1" t="s">
        <v>138</v>
      </c>
      <c r="Y2" s="2">
        <v>41927</v>
      </c>
      <c r="Z2" s="1" t="s">
        <v>126</v>
      </c>
      <c r="AA2" s="1" t="s">
        <v>96</v>
      </c>
      <c r="AB2" s="1" t="s">
        <v>111</v>
      </c>
      <c r="AC2" s="1" t="s">
        <v>96</v>
      </c>
    </row>
    <row r="3" spans="1:29" x14ac:dyDescent="0.25">
      <c r="A3" s="16" t="s">
        <v>0</v>
      </c>
      <c r="B3" s="48">
        <v>43434</v>
      </c>
      <c r="C3" s="1" t="s">
        <v>166</v>
      </c>
      <c r="D3" s="1" t="s">
        <v>166</v>
      </c>
      <c r="E3" s="1" t="s">
        <v>219</v>
      </c>
      <c r="F3" s="26">
        <v>777777777</v>
      </c>
      <c r="G3" s="73" t="s">
        <v>397</v>
      </c>
      <c r="H3" s="1" t="s">
        <v>111</v>
      </c>
      <c r="I3" s="1" t="s">
        <v>163</v>
      </c>
      <c r="J3" s="1" t="s">
        <v>112</v>
      </c>
      <c r="K3" s="2">
        <v>41871</v>
      </c>
      <c r="L3" s="1" t="s">
        <v>96</v>
      </c>
      <c r="M3" s="6">
        <v>0.05</v>
      </c>
      <c r="N3" s="6" t="s">
        <v>96</v>
      </c>
      <c r="O3" s="16" t="s">
        <v>96</v>
      </c>
      <c r="P3" s="11">
        <v>2.8000000000000001E-2</v>
      </c>
      <c r="Q3" s="16" t="s">
        <v>117</v>
      </c>
      <c r="R3" s="2">
        <v>45535</v>
      </c>
      <c r="S3" s="8">
        <v>3000000</v>
      </c>
      <c r="T3" s="1" t="s">
        <v>114</v>
      </c>
      <c r="U3" s="1" t="s">
        <v>119</v>
      </c>
      <c r="V3" s="1" t="s">
        <v>122</v>
      </c>
      <c r="W3" s="1" t="s">
        <v>22</v>
      </c>
      <c r="X3" s="1" t="s">
        <v>138</v>
      </c>
      <c r="Y3" s="2">
        <v>41927</v>
      </c>
      <c r="Z3" s="1" t="s">
        <v>126</v>
      </c>
      <c r="AA3" s="1" t="s">
        <v>96</v>
      </c>
      <c r="AB3" s="1" t="s">
        <v>111</v>
      </c>
      <c r="AC3" s="1" t="s">
        <v>96</v>
      </c>
    </row>
    <row r="5" spans="1:29" x14ac:dyDescent="0.25">
      <c r="A5" s="1" t="s">
        <v>28</v>
      </c>
      <c r="B5" s="47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386</v>
      </c>
      <c r="H5" s="5" t="s">
        <v>29</v>
      </c>
      <c r="I5" s="5" t="s">
        <v>30</v>
      </c>
      <c r="J5" s="5" t="s">
        <v>31</v>
      </c>
      <c r="K5" s="5" t="s">
        <v>373</v>
      </c>
      <c r="L5" s="5" t="s">
        <v>374</v>
      </c>
      <c r="M5" s="5" t="s">
        <v>32</v>
      </c>
      <c r="N5" s="5" t="s">
        <v>33</v>
      </c>
      <c r="O5" s="5" t="s">
        <v>34</v>
      </c>
      <c r="P5" s="5" t="s">
        <v>384</v>
      </c>
      <c r="Q5" s="5" t="s">
        <v>388</v>
      </c>
    </row>
    <row r="6" spans="1:29" x14ac:dyDescent="0.25">
      <c r="A6" s="1" t="s">
        <v>28</v>
      </c>
      <c r="B6" s="48">
        <v>43373</v>
      </c>
      <c r="C6" s="1" t="s">
        <v>166</v>
      </c>
      <c r="D6" s="1" t="s">
        <v>166</v>
      </c>
      <c r="E6" s="1" t="s">
        <v>219</v>
      </c>
      <c r="F6" s="26">
        <v>777777777</v>
      </c>
      <c r="G6" s="33">
        <v>4.4373141730524632E-2</v>
      </c>
      <c r="H6" s="2" t="s">
        <v>96</v>
      </c>
      <c r="I6" s="1" t="s">
        <v>96</v>
      </c>
      <c r="J6" s="2" t="s">
        <v>96</v>
      </c>
      <c r="K6" s="7">
        <v>0</v>
      </c>
      <c r="L6" s="7">
        <v>0</v>
      </c>
      <c r="M6" s="1" t="s">
        <v>96</v>
      </c>
      <c r="N6" s="1" t="s">
        <v>129</v>
      </c>
      <c r="O6" s="8">
        <v>1950000</v>
      </c>
      <c r="P6" s="30">
        <v>7210.6355312102523</v>
      </c>
      <c r="Q6" s="9">
        <v>600000</v>
      </c>
    </row>
    <row r="7" spans="1:29" x14ac:dyDescent="0.25">
      <c r="A7" s="1" t="s">
        <v>28</v>
      </c>
      <c r="B7" s="48">
        <v>43404</v>
      </c>
      <c r="C7" s="1" t="s">
        <v>166</v>
      </c>
      <c r="D7" s="1" t="s">
        <v>166</v>
      </c>
      <c r="E7" s="1" t="s">
        <v>219</v>
      </c>
      <c r="F7" s="26">
        <v>777777777</v>
      </c>
      <c r="G7" s="33">
        <v>4.7207821094087145E-2</v>
      </c>
      <c r="H7" s="2" t="s">
        <v>96</v>
      </c>
      <c r="I7" s="1" t="s">
        <v>96</v>
      </c>
      <c r="J7" s="2" t="s">
        <v>96</v>
      </c>
      <c r="K7" s="7">
        <v>0</v>
      </c>
      <c r="L7" s="7">
        <v>0</v>
      </c>
      <c r="M7" s="1" t="s">
        <v>96</v>
      </c>
      <c r="N7" s="1" t="s">
        <v>129</v>
      </c>
      <c r="O7" s="8">
        <v>1950000</v>
      </c>
      <c r="P7" s="30">
        <v>7671.2709277891609</v>
      </c>
      <c r="Q7" s="9">
        <v>600000</v>
      </c>
    </row>
    <row r="8" spans="1:29" x14ac:dyDescent="0.25">
      <c r="A8" s="1" t="s">
        <v>28</v>
      </c>
      <c r="B8" s="48">
        <v>43434</v>
      </c>
      <c r="C8" s="1" t="s">
        <v>166</v>
      </c>
      <c r="D8" s="1" t="s">
        <v>166</v>
      </c>
      <c r="E8" s="1" t="s">
        <v>219</v>
      </c>
      <c r="F8" s="26">
        <v>777777777</v>
      </c>
      <c r="G8" s="33">
        <v>3.6594731202363867E-2</v>
      </c>
      <c r="H8" s="2" t="s">
        <v>96</v>
      </c>
      <c r="I8" s="1" t="s">
        <v>96</v>
      </c>
      <c r="J8" s="2" t="s">
        <v>96</v>
      </c>
      <c r="K8" s="7">
        <v>0</v>
      </c>
      <c r="L8" s="7">
        <v>0</v>
      </c>
      <c r="M8" s="1" t="s">
        <v>96</v>
      </c>
      <c r="N8" s="1" t="s">
        <v>129</v>
      </c>
      <c r="O8" s="8">
        <v>1950000</v>
      </c>
      <c r="P8" s="30">
        <v>6808.9573740866444</v>
      </c>
      <c r="Q8" s="9">
        <v>600000</v>
      </c>
    </row>
    <row r="9" spans="1:29" x14ac:dyDescent="0.25">
      <c r="A9" s="1" t="s">
        <v>28</v>
      </c>
      <c r="B9" s="48">
        <v>43465</v>
      </c>
      <c r="C9" s="1" t="s">
        <v>166</v>
      </c>
      <c r="D9" s="1" t="s">
        <v>166</v>
      </c>
      <c r="E9" s="1" t="s">
        <v>219</v>
      </c>
      <c r="F9" s="26">
        <v>777777777</v>
      </c>
      <c r="G9" s="33">
        <v>3.1378848158444356E-2</v>
      </c>
      <c r="H9" s="2" t="s">
        <v>96</v>
      </c>
      <c r="I9" s="1" t="s">
        <v>96</v>
      </c>
      <c r="J9" s="2" t="s">
        <v>96</v>
      </c>
      <c r="K9" s="7">
        <v>0</v>
      </c>
      <c r="L9" s="7">
        <v>0</v>
      </c>
      <c r="M9" s="1" t="s">
        <v>96</v>
      </c>
      <c r="N9" s="1" t="s">
        <v>129</v>
      </c>
      <c r="O9" s="8">
        <v>2200000</v>
      </c>
      <c r="P9" s="30">
        <v>12561.746203134775</v>
      </c>
      <c r="Q9" s="9">
        <v>350000</v>
      </c>
    </row>
    <row r="11" spans="1:29" x14ac:dyDescent="0.25">
      <c r="A11" s="1" t="s">
        <v>88</v>
      </c>
      <c r="B11" s="47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35</v>
      </c>
      <c r="H11" s="5" t="s">
        <v>36</v>
      </c>
      <c r="I11" s="5" t="s">
        <v>37</v>
      </c>
      <c r="J11" s="5" t="s">
        <v>38</v>
      </c>
      <c r="K11" s="5" t="s">
        <v>39</v>
      </c>
      <c r="L11" s="5" t="s">
        <v>40</v>
      </c>
      <c r="M11" s="5" t="s">
        <v>41</v>
      </c>
      <c r="N11" s="5" t="s">
        <v>42</v>
      </c>
      <c r="O11" s="5" t="s">
        <v>43</v>
      </c>
      <c r="P11" s="5" t="s">
        <v>44</v>
      </c>
      <c r="Q11" s="5" t="s">
        <v>387</v>
      </c>
      <c r="R11" s="5" t="s">
        <v>45</v>
      </c>
      <c r="S11" s="5" t="s">
        <v>46</v>
      </c>
      <c r="T11" s="5" t="s">
        <v>47</v>
      </c>
      <c r="U11" s="5" t="s">
        <v>48</v>
      </c>
      <c r="V11" s="5" t="s">
        <v>49</v>
      </c>
    </row>
    <row r="12" spans="1:29" x14ac:dyDescent="0.25">
      <c r="A12" s="1" t="s">
        <v>88</v>
      </c>
      <c r="B12" s="48">
        <v>43373</v>
      </c>
      <c r="C12" s="1" t="s">
        <v>166</v>
      </c>
      <c r="D12" s="1" t="s">
        <v>166</v>
      </c>
      <c r="E12" s="1" t="s">
        <v>219</v>
      </c>
      <c r="F12" s="26">
        <v>777777777</v>
      </c>
      <c r="G12" s="1" t="s">
        <v>140</v>
      </c>
      <c r="H12" s="1" t="s">
        <v>169</v>
      </c>
      <c r="I12" s="10">
        <v>0</v>
      </c>
      <c r="J12" s="32">
        <v>55440.000000000007</v>
      </c>
      <c r="K12" s="1" t="s">
        <v>142</v>
      </c>
      <c r="L12" s="1" t="s">
        <v>145</v>
      </c>
      <c r="M12" s="1" t="s">
        <v>146</v>
      </c>
      <c r="N12" s="1" t="s">
        <v>96</v>
      </c>
      <c r="O12" s="1" t="s">
        <v>147</v>
      </c>
      <c r="P12" s="2">
        <v>41871</v>
      </c>
      <c r="Q12" s="75">
        <v>0</v>
      </c>
      <c r="R12" s="1" t="s">
        <v>150</v>
      </c>
      <c r="S12" s="2">
        <v>41871</v>
      </c>
      <c r="T12" s="1" t="s">
        <v>96</v>
      </c>
      <c r="U12" s="1" t="s">
        <v>152</v>
      </c>
      <c r="V12" s="31">
        <v>1901770.6355312103</v>
      </c>
    </row>
    <row r="13" spans="1:29" x14ac:dyDescent="0.25">
      <c r="A13" s="1" t="s">
        <v>88</v>
      </c>
      <c r="B13" s="48">
        <v>43465</v>
      </c>
      <c r="C13" s="1" t="s">
        <v>166</v>
      </c>
      <c r="D13" s="1" t="s">
        <v>166</v>
      </c>
      <c r="E13" s="1" t="s">
        <v>219</v>
      </c>
      <c r="F13" s="26">
        <v>777777777</v>
      </c>
      <c r="G13" s="1" t="s">
        <v>140</v>
      </c>
      <c r="H13" s="1" t="s">
        <v>169</v>
      </c>
      <c r="I13" s="10">
        <v>0</v>
      </c>
      <c r="J13" s="32">
        <v>55715.000000000007</v>
      </c>
      <c r="K13" s="1" t="s">
        <v>142</v>
      </c>
      <c r="L13" s="1" t="s">
        <v>145</v>
      </c>
      <c r="M13" s="1" t="s">
        <v>146</v>
      </c>
      <c r="N13" s="1" t="s">
        <v>96</v>
      </c>
      <c r="O13" s="1" t="s">
        <v>147</v>
      </c>
      <c r="P13" s="2">
        <v>41871</v>
      </c>
      <c r="Q13" s="75">
        <v>0</v>
      </c>
      <c r="R13" s="1" t="s">
        <v>151</v>
      </c>
      <c r="S13" s="2">
        <v>43419</v>
      </c>
      <c r="T13" s="1" t="s">
        <v>96</v>
      </c>
      <c r="U13" s="1" t="s">
        <v>152</v>
      </c>
      <c r="V13" s="31">
        <v>2156846.7462031348</v>
      </c>
    </row>
    <row r="15" spans="1:29" x14ac:dyDescent="0.25">
      <c r="A15" s="1" t="s">
        <v>50</v>
      </c>
      <c r="B15" s="47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51</v>
      </c>
      <c r="H15" s="5" t="s">
        <v>52</v>
      </c>
    </row>
    <row r="16" spans="1:29" x14ac:dyDescent="0.25">
      <c r="A16" s="1" t="s">
        <v>50</v>
      </c>
      <c r="B16" s="48">
        <v>43373</v>
      </c>
      <c r="C16" s="1" t="s">
        <v>166</v>
      </c>
      <c r="D16" s="1" t="s">
        <v>166</v>
      </c>
      <c r="E16" s="1" t="s">
        <v>219</v>
      </c>
      <c r="F16" s="26">
        <v>777777777</v>
      </c>
      <c r="G16" s="1" t="s">
        <v>166</v>
      </c>
      <c r="H16" s="1" t="s">
        <v>130</v>
      </c>
    </row>
    <row r="17" spans="1:15" x14ac:dyDescent="0.25">
      <c r="A17" s="1" t="s">
        <v>50</v>
      </c>
      <c r="B17" s="48">
        <v>43373</v>
      </c>
      <c r="C17" s="1" t="s">
        <v>166</v>
      </c>
      <c r="D17" s="1" t="s">
        <v>166</v>
      </c>
      <c r="E17" s="1" t="s">
        <v>219</v>
      </c>
      <c r="F17" s="26">
        <v>777777777</v>
      </c>
      <c r="G17" s="1" t="s">
        <v>166</v>
      </c>
      <c r="H17" s="1" t="s">
        <v>132</v>
      </c>
    </row>
    <row r="18" spans="1:15" x14ac:dyDescent="0.25">
      <c r="A18" s="1" t="s">
        <v>50</v>
      </c>
      <c r="B18" s="48">
        <v>43373</v>
      </c>
      <c r="C18" s="1" t="s">
        <v>166</v>
      </c>
      <c r="D18" s="1" t="s">
        <v>166</v>
      </c>
      <c r="E18" s="1" t="s">
        <v>219</v>
      </c>
      <c r="F18" s="26">
        <v>777777777</v>
      </c>
      <c r="G18" s="12" t="s">
        <v>204</v>
      </c>
      <c r="H18" s="1" t="s">
        <v>131</v>
      </c>
    </row>
    <row r="20" spans="1:15" x14ac:dyDescent="0.25">
      <c r="A20" s="1" t="s">
        <v>53</v>
      </c>
      <c r="B20" s="47" t="s">
        <v>1</v>
      </c>
      <c r="C20" s="5" t="s">
        <v>2</v>
      </c>
      <c r="D20" s="5" t="s">
        <v>3</v>
      </c>
      <c r="E20" s="5" t="s">
        <v>4</v>
      </c>
      <c r="F20" s="5" t="s">
        <v>5</v>
      </c>
      <c r="G20" s="5" t="s">
        <v>51</v>
      </c>
      <c r="H20" s="5" t="s">
        <v>54</v>
      </c>
    </row>
    <row r="22" spans="1:15" x14ac:dyDescent="0.25">
      <c r="A22" s="1" t="s">
        <v>55</v>
      </c>
      <c r="B22" s="47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56</v>
      </c>
      <c r="H22" s="5" t="s">
        <v>57</v>
      </c>
      <c r="I22" s="5" t="s">
        <v>390</v>
      </c>
    </row>
    <row r="24" spans="1:15" x14ac:dyDescent="0.25">
      <c r="A24" s="1" t="s">
        <v>58</v>
      </c>
      <c r="B24" s="47" t="s">
        <v>1</v>
      </c>
      <c r="C24" s="5" t="s">
        <v>2</v>
      </c>
      <c r="D24" s="5" t="s">
        <v>3</v>
      </c>
      <c r="E24" s="5" t="s">
        <v>56</v>
      </c>
      <c r="F24" s="5" t="s">
        <v>59</v>
      </c>
      <c r="G24" s="5" t="s">
        <v>60</v>
      </c>
      <c r="H24" s="5" t="s">
        <v>61</v>
      </c>
      <c r="I24" s="5" t="s">
        <v>62</v>
      </c>
      <c r="J24" s="5" t="s">
        <v>63</v>
      </c>
      <c r="K24" s="5" t="s">
        <v>64</v>
      </c>
      <c r="L24" s="5" t="s">
        <v>65</v>
      </c>
      <c r="M24" s="5" t="s">
        <v>66</v>
      </c>
      <c r="N24" s="5" t="s">
        <v>67</v>
      </c>
      <c r="O24" s="5" t="s">
        <v>68</v>
      </c>
    </row>
    <row r="26" spans="1:15" x14ac:dyDescent="0.25">
      <c r="A26" s="1" t="s">
        <v>69</v>
      </c>
      <c r="B26" s="47" t="s">
        <v>1</v>
      </c>
      <c r="C26" s="5" t="s">
        <v>2</v>
      </c>
      <c r="D26" s="5" t="s">
        <v>3</v>
      </c>
      <c r="E26" s="5" t="s">
        <v>51</v>
      </c>
      <c r="F26" s="5" t="s">
        <v>70</v>
      </c>
      <c r="G26" s="5" t="s">
        <v>71</v>
      </c>
    </row>
    <row r="27" spans="1:15" x14ac:dyDescent="0.25">
      <c r="A27" s="1" t="s">
        <v>69</v>
      </c>
      <c r="B27" s="48">
        <v>43373</v>
      </c>
      <c r="C27" s="1" t="s">
        <v>166</v>
      </c>
      <c r="D27" s="1" t="s">
        <v>166</v>
      </c>
      <c r="E27" s="12" t="s">
        <v>204</v>
      </c>
      <c r="F27" s="1" t="s">
        <v>134</v>
      </c>
      <c r="G27" s="1" t="s">
        <v>96</v>
      </c>
    </row>
    <row r="28" spans="1:15" x14ac:dyDescent="0.25">
      <c r="A28" s="1" t="s">
        <v>69</v>
      </c>
      <c r="B28" s="48">
        <v>43404</v>
      </c>
      <c r="C28" s="1" t="s">
        <v>166</v>
      </c>
      <c r="D28" s="1" t="s">
        <v>166</v>
      </c>
      <c r="E28" s="12" t="s">
        <v>204</v>
      </c>
      <c r="F28" s="1" t="s">
        <v>134</v>
      </c>
      <c r="G28" s="1" t="s">
        <v>96</v>
      </c>
    </row>
    <row r="29" spans="1:15" x14ac:dyDescent="0.25">
      <c r="A29" s="1" t="s">
        <v>69</v>
      </c>
      <c r="B29" s="48">
        <v>43434</v>
      </c>
      <c r="C29" s="1" t="s">
        <v>166</v>
      </c>
      <c r="D29" s="1" t="s">
        <v>166</v>
      </c>
      <c r="E29" s="12" t="s">
        <v>204</v>
      </c>
      <c r="F29" s="1" t="s">
        <v>134</v>
      </c>
      <c r="G29" s="1" t="s">
        <v>96</v>
      </c>
    </row>
    <row r="30" spans="1:15" x14ac:dyDescent="0.25">
      <c r="A30" s="1" t="s">
        <v>69</v>
      </c>
      <c r="B30" s="48">
        <v>43465</v>
      </c>
      <c r="C30" s="1" t="s">
        <v>166</v>
      </c>
      <c r="D30" s="1" t="s">
        <v>166</v>
      </c>
      <c r="E30" s="12" t="s">
        <v>204</v>
      </c>
      <c r="F30" s="1" t="s">
        <v>134</v>
      </c>
      <c r="G30" s="1" t="s">
        <v>96</v>
      </c>
    </row>
    <row r="32" spans="1:15" x14ac:dyDescent="0.25">
      <c r="A32" s="1" t="s">
        <v>73</v>
      </c>
      <c r="B32" s="47" t="s">
        <v>1</v>
      </c>
      <c r="C32" s="5" t="s">
        <v>2</v>
      </c>
      <c r="D32" s="5" t="s">
        <v>3</v>
      </c>
      <c r="E32" s="5" t="s">
        <v>51</v>
      </c>
      <c r="F32" s="5" t="s">
        <v>72</v>
      </c>
    </row>
    <row r="33" spans="1:26" x14ac:dyDescent="0.25">
      <c r="A33" s="1" t="s">
        <v>73</v>
      </c>
      <c r="B33" s="48">
        <v>43373</v>
      </c>
      <c r="C33" s="1" t="s">
        <v>166</v>
      </c>
      <c r="D33" s="1" t="s">
        <v>166</v>
      </c>
      <c r="E33" s="12" t="s">
        <v>204</v>
      </c>
      <c r="F33" s="15">
        <v>2.75E-2</v>
      </c>
    </row>
    <row r="34" spans="1:26" x14ac:dyDescent="0.25">
      <c r="A34" s="1" t="s">
        <v>73</v>
      </c>
      <c r="B34" s="48">
        <v>43404</v>
      </c>
      <c r="C34" s="1" t="s">
        <v>166</v>
      </c>
      <c r="D34" s="1" t="s">
        <v>166</v>
      </c>
      <c r="E34" s="12" t="s">
        <v>204</v>
      </c>
      <c r="F34" s="15">
        <v>2.75E-2</v>
      </c>
    </row>
    <row r="35" spans="1:26" x14ac:dyDescent="0.25">
      <c r="A35" s="1" t="s">
        <v>73</v>
      </c>
      <c r="B35" s="48">
        <v>43434</v>
      </c>
      <c r="C35" s="1" t="s">
        <v>166</v>
      </c>
      <c r="D35" s="1" t="s">
        <v>166</v>
      </c>
      <c r="E35" s="12" t="s">
        <v>204</v>
      </c>
      <c r="F35" s="15">
        <v>2.75E-2</v>
      </c>
    </row>
    <row r="36" spans="1:26" x14ac:dyDescent="0.25">
      <c r="A36" s="1" t="s">
        <v>73</v>
      </c>
      <c r="B36" s="48">
        <v>43465</v>
      </c>
      <c r="C36" s="1" t="s">
        <v>166</v>
      </c>
      <c r="D36" s="1" t="s">
        <v>166</v>
      </c>
      <c r="E36" s="12" t="s">
        <v>204</v>
      </c>
      <c r="F36" s="15">
        <v>2.75E-2</v>
      </c>
    </row>
    <row r="38" spans="1:26" x14ac:dyDescent="0.25">
      <c r="A38" s="1" t="s">
        <v>74</v>
      </c>
      <c r="B38" s="47" t="s">
        <v>1</v>
      </c>
      <c r="C38" s="5" t="s">
        <v>2</v>
      </c>
      <c r="D38" s="5" t="s">
        <v>51</v>
      </c>
      <c r="E38" s="5" t="s">
        <v>75</v>
      </c>
      <c r="F38" s="5" t="s">
        <v>76</v>
      </c>
      <c r="G38" s="5" t="s">
        <v>77</v>
      </c>
      <c r="H38" s="5" t="s">
        <v>78</v>
      </c>
      <c r="I38" s="5" t="s">
        <v>79</v>
      </c>
      <c r="J38" s="5" t="s">
        <v>80</v>
      </c>
      <c r="K38" s="5" t="s">
        <v>81</v>
      </c>
      <c r="L38" s="5" t="s">
        <v>82</v>
      </c>
      <c r="M38" s="5" t="s">
        <v>83</v>
      </c>
      <c r="N38" s="5" t="s">
        <v>84</v>
      </c>
      <c r="O38" s="5" t="s">
        <v>85</v>
      </c>
      <c r="P38" s="5" t="s">
        <v>376</v>
      </c>
      <c r="Q38" s="5" t="s">
        <v>377</v>
      </c>
      <c r="R38" s="5" t="s">
        <v>165</v>
      </c>
      <c r="S38" s="5" t="s">
        <v>86</v>
      </c>
      <c r="T38" s="5" t="s">
        <v>385</v>
      </c>
      <c r="U38" s="5" t="s">
        <v>87</v>
      </c>
      <c r="V38" s="5" t="s">
        <v>378</v>
      </c>
      <c r="W38" s="5" t="s">
        <v>379</v>
      </c>
      <c r="X38" s="5" t="s">
        <v>382</v>
      </c>
      <c r="Y38" s="5" t="s">
        <v>381</v>
      </c>
      <c r="Z38" s="5" t="s">
        <v>380</v>
      </c>
    </row>
    <row r="39" spans="1:26" x14ac:dyDescent="0.25">
      <c r="A39" s="1" t="s">
        <v>74</v>
      </c>
      <c r="B39" s="48">
        <v>43373</v>
      </c>
      <c r="C39" s="1" t="s">
        <v>166</v>
      </c>
      <c r="D39" s="12" t="s">
        <v>204</v>
      </c>
      <c r="E39" s="1" t="s">
        <v>96</v>
      </c>
      <c r="F39" s="16" t="s">
        <v>207</v>
      </c>
      <c r="G39" s="35" t="s">
        <v>204</v>
      </c>
      <c r="H39" s="12" t="s">
        <v>204</v>
      </c>
      <c r="I39" s="12" t="s">
        <v>204</v>
      </c>
      <c r="J39" s="1" t="s">
        <v>208</v>
      </c>
      <c r="K39" s="1" t="s">
        <v>210</v>
      </c>
      <c r="L39" s="1" t="s">
        <v>211</v>
      </c>
      <c r="M39" s="16" t="s">
        <v>337</v>
      </c>
      <c r="N39" s="1" t="s">
        <v>212</v>
      </c>
      <c r="O39" s="1" t="s">
        <v>171</v>
      </c>
      <c r="P39" s="1" t="s">
        <v>186</v>
      </c>
      <c r="Q39" s="1" t="s">
        <v>90</v>
      </c>
      <c r="R39" s="16">
        <v>34.44</v>
      </c>
      <c r="S39" s="16" t="s">
        <v>94</v>
      </c>
      <c r="T39" s="1" t="s">
        <v>96</v>
      </c>
      <c r="U39" s="1" t="s">
        <v>97</v>
      </c>
      <c r="V39" s="61">
        <v>43220</v>
      </c>
      <c r="W39" s="65">
        <v>15000</v>
      </c>
      <c r="X39" s="60">
        <v>999600000</v>
      </c>
      <c r="Y39" s="60">
        <v>266760000</v>
      </c>
      <c r="Z39" s="1" t="s">
        <v>89</v>
      </c>
    </row>
    <row r="40" spans="1:26" x14ac:dyDescent="0.25">
      <c r="A40" s="1" t="s">
        <v>74</v>
      </c>
      <c r="B40" s="48">
        <v>43373</v>
      </c>
      <c r="C40" s="1" t="s">
        <v>166</v>
      </c>
      <c r="D40" s="1" t="s">
        <v>166</v>
      </c>
      <c r="E40" s="1" t="s">
        <v>180</v>
      </c>
      <c r="F40" s="16" t="s">
        <v>334</v>
      </c>
      <c r="G40" s="16" t="s">
        <v>89</v>
      </c>
      <c r="H40" s="1" t="s">
        <v>89</v>
      </c>
      <c r="I40" s="1" t="s">
        <v>89</v>
      </c>
      <c r="J40" s="1" t="s">
        <v>178</v>
      </c>
      <c r="K40" s="1" t="s">
        <v>179</v>
      </c>
      <c r="L40" s="1" t="s">
        <v>182</v>
      </c>
      <c r="M40" s="16" t="s">
        <v>185</v>
      </c>
      <c r="N40" s="1" t="s">
        <v>181</v>
      </c>
      <c r="O40" s="1" t="s">
        <v>171</v>
      </c>
      <c r="P40" s="1" t="s">
        <v>186</v>
      </c>
      <c r="Q40" s="1" t="s">
        <v>91</v>
      </c>
      <c r="R40" s="16">
        <v>64.099999999999994</v>
      </c>
      <c r="S40" s="1" t="s">
        <v>89</v>
      </c>
      <c r="T40" s="1" t="s">
        <v>89</v>
      </c>
      <c r="U40" s="1" t="s">
        <v>89</v>
      </c>
      <c r="V40" s="61" t="s">
        <v>89</v>
      </c>
      <c r="W40" s="61" t="s">
        <v>89</v>
      </c>
      <c r="X40" s="61" t="s">
        <v>89</v>
      </c>
      <c r="Y40" s="61" t="s">
        <v>89</v>
      </c>
      <c r="Z40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2">
    <dataValidation type="list" showInputMessage="1" showErrorMessage="1" sqref="Z39:Z40">
      <formula1>#REF!</formula1>
    </dataValidation>
    <dataValidation type="list" showInputMessage="1" showErrorMessage="1" sqref="U39:U40 F27:F30 O2:O3 Q2:Q3 T2:X3 Z2:Z3 AB2:AB3 G12:H13 K12:M13 O12:O13 R12:R13 U12:U13 H16:H18 G2:J3 I6:I9 N6:N9 Q39:Q40 S39:S40">
      <formula1>#REF!</formula1>
    </dataValidation>
  </dataValidation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>
      <pane xSplit="3" topLeftCell="D1" activePane="topRight" state="frozen"/>
      <selection pane="topRight"/>
    </sheetView>
  </sheetViews>
  <sheetFormatPr defaultColWidth="9.140625" defaultRowHeight="13.5" x14ac:dyDescent="0.25"/>
  <cols>
    <col min="1" max="1" width="24" style="1" bestFit="1" customWidth="1"/>
    <col min="2" max="2" width="15.42578125" style="49" bestFit="1" customWidth="1"/>
    <col min="3" max="3" width="15.42578125" style="1" bestFit="1" customWidth="1"/>
    <col min="4" max="4" width="15.85546875" style="1" bestFit="1" customWidth="1"/>
    <col min="5" max="5" width="22.140625" style="1" bestFit="1" customWidth="1"/>
    <col min="6" max="6" width="20.42578125" style="1" bestFit="1" customWidth="1"/>
    <col min="7" max="7" width="27.140625" style="1" bestFit="1" customWidth="1"/>
    <col min="8" max="8" width="23.85546875" style="1" bestFit="1" customWidth="1"/>
    <col min="9" max="9" width="29.28515625" style="1" bestFit="1" customWidth="1"/>
    <col min="10" max="10" width="34.42578125" style="1" bestFit="1" customWidth="1"/>
    <col min="11" max="11" width="18.28515625" style="1" bestFit="1" customWidth="1"/>
    <col min="12" max="12" width="20.140625" style="1" bestFit="1" customWidth="1"/>
    <col min="13" max="13" width="24.85546875" style="1" bestFit="1" customWidth="1"/>
    <col min="14" max="14" width="32.28515625" style="1" bestFit="1" customWidth="1"/>
    <col min="15" max="15" width="21.7109375" style="1" bestFit="1" customWidth="1"/>
    <col min="16" max="16" width="28.28515625" style="1" bestFit="1" customWidth="1"/>
    <col min="17" max="17" width="33.28515625" style="1" bestFit="1" customWidth="1"/>
    <col min="18" max="18" width="24.140625" style="1" bestFit="1" customWidth="1"/>
    <col min="19" max="19" width="30.85546875" style="1" bestFit="1" customWidth="1"/>
    <col min="20" max="20" width="22.7109375" style="1" bestFit="1" customWidth="1"/>
    <col min="21" max="21" width="15.42578125" style="1" bestFit="1" customWidth="1"/>
    <col min="22" max="22" width="14.85546875" style="1" bestFit="1" customWidth="1"/>
    <col min="23" max="23" width="14.7109375" style="1" bestFit="1" customWidth="1"/>
    <col min="24" max="24" width="18.42578125" style="1" bestFit="1" customWidth="1"/>
    <col min="25" max="25" width="10.85546875" style="1" bestFit="1" customWidth="1"/>
    <col min="26" max="26" width="13.42578125" style="1" bestFit="1" customWidth="1"/>
    <col min="27" max="27" width="18.140625" style="1" bestFit="1" customWidth="1"/>
    <col min="28" max="28" width="16.85546875" style="1" bestFit="1" customWidth="1"/>
    <col min="29" max="29" width="40.28515625" style="1" bestFit="1" customWidth="1"/>
    <col min="30" max="16384" width="9.140625" style="1"/>
  </cols>
  <sheetData>
    <row r="1" spans="1:29" x14ac:dyDescent="0.25">
      <c r="A1" s="1" t="s">
        <v>0</v>
      </c>
      <c r="B1" s="47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383</v>
      </c>
      <c r="AA1" s="5" t="s">
        <v>25</v>
      </c>
      <c r="AB1" s="5" t="s">
        <v>26</v>
      </c>
      <c r="AC1" s="5" t="s">
        <v>27</v>
      </c>
    </row>
    <row r="2" spans="1:29" x14ac:dyDescent="0.25">
      <c r="A2" s="1" t="s">
        <v>0</v>
      </c>
      <c r="B2" s="48">
        <v>43434</v>
      </c>
      <c r="C2" s="1" t="s">
        <v>166</v>
      </c>
      <c r="D2" s="1" t="s">
        <v>166</v>
      </c>
      <c r="E2" s="1" t="s">
        <v>220</v>
      </c>
      <c r="F2" s="1" t="s">
        <v>221</v>
      </c>
      <c r="G2" s="1" t="s">
        <v>102</v>
      </c>
      <c r="H2" s="1" t="s">
        <v>111</v>
      </c>
      <c r="I2" s="1" t="s">
        <v>163</v>
      </c>
      <c r="J2" s="1" t="s">
        <v>112</v>
      </c>
      <c r="K2" s="2">
        <v>43432</v>
      </c>
      <c r="L2" s="1" t="s">
        <v>96</v>
      </c>
      <c r="M2" s="6" t="s">
        <v>96</v>
      </c>
      <c r="N2" s="6" t="s">
        <v>96</v>
      </c>
      <c r="O2" s="1" t="s">
        <v>96</v>
      </c>
      <c r="P2" s="11" t="s">
        <v>96</v>
      </c>
      <c r="Q2" s="16" t="s">
        <v>116</v>
      </c>
      <c r="R2" s="2" t="s">
        <v>96</v>
      </c>
      <c r="S2" s="8" t="s">
        <v>96</v>
      </c>
      <c r="T2" s="1" t="s">
        <v>111</v>
      </c>
      <c r="U2" s="1" t="s">
        <v>119</v>
      </c>
      <c r="V2" s="1" t="s">
        <v>124</v>
      </c>
      <c r="W2" s="1" t="s">
        <v>22</v>
      </c>
      <c r="X2" s="1" t="s">
        <v>96</v>
      </c>
      <c r="Y2" s="2">
        <v>43432</v>
      </c>
      <c r="Z2" s="1" t="s">
        <v>126</v>
      </c>
      <c r="AA2" s="1" t="s">
        <v>96</v>
      </c>
      <c r="AB2" s="1" t="s">
        <v>127</v>
      </c>
      <c r="AC2" s="1" t="s">
        <v>96</v>
      </c>
    </row>
    <row r="4" spans="1:29" x14ac:dyDescent="0.25">
      <c r="A4" s="1" t="s">
        <v>28</v>
      </c>
      <c r="B4" s="47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386</v>
      </c>
      <c r="H4" s="5" t="s">
        <v>29</v>
      </c>
      <c r="I4" s="5" t="s">
        <v>30</v>
      </c>
      <c r="J4" s="5" t="s">
        <v>31</v>
      </c>
      <c r="K4" s="5" t="s">
        <v>373</v>
      </c>
      <c r="L4" s="5" t="s">
        <v>374</v>
      </c>
      <c r="M4" s="5" t="s">
        <v>32</v>
      </c>
      <c r="N4" s="5" t="s">
        <v>33</v>
      </c>
      <c r="O4" s="5" t="s">
        <v>34</v>
      </c>
      <c r="P4" s="5" t="s">
        <v>384</v>
      </c>
      <c r="Q4" s="5" t="s">
        <v>388</v>
      </c>
    </row>
    <row r="5" spans="1:29" x14ac:dyDescent="0.25">
      <c r="A5" s="1" t="s">
        <v>28</v>
      </c>
      <c r="B5" s="48">
        <v>43434</v>
      </c>
      <c r="C5" s="1" t="s">
        <v>166</v>
      </c>
      <c r="D5" s="1" t="s">
        <v>166</v>
      </c>
      <c r="E5" s="1" t="s">
        <v>220</v>
      </c>
      <c r="F5" s="1" t="s">
        <v>221</v>
      </c>
      <c r="G5" s="6">
        <v>0.15</v>
      </c>
      <c r="H5" s="2" t="s">
        <v>96</v>
      </c>
      <c r="I5" s="1" t="s">
        <v>134</v>
      </c>
      <c r="J5" s="2">
        <v>43432</v>
      </c>
      <c r="K5" s="7">
        <v>0</v>
      </c>
      <c r="L5" s="8">
        <v>11200</v>
      </c>
      <c r="M5" s="2">
        <v>43432</v>
      </c>
      <c r="N5" s="1" t="s">
        <v>129</v>
      </c>
      <c r="O5" s="8">
        <v>11200</v>
      </c>
      <c r="P5" s="8">
        <v>14</v>
      </c>
      <c r="Q5" s="9" t="s">
        <v>96</v>
      </c>
    </row>
    <row r="7" spans="1:29" x14ac:dyDescent="0.25">
      <c r="A7" s="1" t="s">
        <v>88</v>
      </c>
      <c r="B7" s="47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  <c r="P7" s="5" t="s">
        <v>44</v>
      </c>
      <c r="Q7" s="5" t="s">
        <v>387</v>
      </c>
      <c r="R7" s="5" t="s">
        <v>45</v>
      </c>
      <c r="S7" s="5" t="s">
        <v>46</v>
      </c>
      <c r="T7" s="5" t="s">
        <v>47</v>
      </c>
      <c r="U7" s="5" t="s">
        <v>48</v>
      </c>
      <c r="V7" s="5" t="s">
        <v>49</v>
      </c>
    </row>
    <row r="9" spans="1:29" x14ac:dyDescent="0.25">
      <c r="A9" s="1" t="s">
        <v>50</v>
      </c>
      <c r="B9" s="47" t="s">
        <v>1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51</v>
      </c>
      <c r="H9" s="5" t="s">
        <v>52</v>
      </c>
    </row>
    <row r="10" spans="1:29" x14ac:dyDescent="0.25">
      <c r="A10" s="1" t="s">
        <v>50</v>
      </c>
      <c r="B10" s="48">
        <v>43434</v>
      </c>
      <c r="C10" s="1" t="s">
        <v>166</v>
      </c>
      <c r="D10" s="1" t="s">
        <v>166</v>
      </c>
      <c r="E10" s="1" t="s">
        <v>220</v>
      </c>
      <c r="F10" s="1" t="s">
        <v>221</v>
      </c>
      <c r="G10" s="1" t="s">
        <v>166</v>
      </c>
      <c r="H10" s="1" t="s">
        <v>130</v>
      </c>
    </row>
    <row r="11" spans="1:29" x14ac:dyDescent="0.25">
      <c r="A11" s="1" t="s">
        <v>50</v>
      </c>
      <c r="B11" s="48">
        <v>43434</v>
      </c>
      <c r="C11" s="1" t="s">
        <v>166</v>
      </c>
      <c r="D11" s="1" t="s">
        <v>166</v>
      </c>
      <c r="E11" s="1" t="s">
        <v>220</v>
      </c>
      <c r="F11" s="1" t="s">
        <v>221</v>
      </c>
      <c r="G11" s="1" t="s">
        <v>166</v>
      </c>
      <c r="H11" s="1" t="s">
        <v>132</v>
      </c>
    </row>
    <row r="12" spans="1:29" x14ac:dyDescent="0.25">
      <c r="A12" s="1" t="s">
        <v>50</v>
      </c>
      <c r="B12" s="48">
        <v>43434</v>
      </c>
      <c r="C12" s="1" t="s">
        <v>166</v>
      </c>
      <c r="D12" s="1" t="s">
        <v>166</v>
      </c>
      <c r="E12" s="1" t="s">
        <v>220</v>
      </c>
      <c r="F12" s="1" t="s">
        <v>221</v>
      </c>
      <c r="G12" s="12" t="s">
        <v>222</v>
      </c>
      <c r="H12" s="1" t="s">
        <v>131</v>
      </c>
    </row>
    <row r="14" spans="1:29" x14ac:dyDescent="0.25">
      <c r="A14" s="1" t="s">
        <v>53</v>
      </c>
      <c r="B14" s="47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51</v>
      </c>
      <c r="H14" s="5" t="s">
        <v>54</v>
      </c>
    </row>
    <row r="16" spans="1:29" x14ac:dyDescent="0.25">
      <c r="A16" s="1" t="s">
        <v>55</v>
      </c>
      <c r="B16" s="47" t="s">
        <v>1</v>
      </c>
      <c r="C16" s="5" t="s">
        <v>2</v>
      </c>
      <c r="D16" s="5" t="s">
        <v>3</v>
      </c>
      <c r="E16" s="5" t="s">
        <v>4</v>
      </c>
      <c r="F16" s="5" t="s">
        <v>5</v>
      </c>
      <c r="G16" s="5" t="s">
        <v>56</v>
      </c>
      <c r="H16" s="5" t="s">
        <v>57</v>
      </c>
      <c r="I16" s="5" t="s">
        <v>390</v>
      </c>
    </row>
    <row r="18" spans="1:26" x14ac:dyDescent="0.25">
      <c r="A18" s="1" t="s">
        <v>58</v>
      </c>
      <c r="B18" s="47" t="s">
        <v>1</v>
      </c>
      <c r="C18" s="5" t="s">
        <v>2</v>
      </c>
      <c r="D18" s="5" t="s">
        <v>3</v>
      </c>
      <c r="E18" s="5" t="s">
        <v>56</v>
      </c>
      <c r="F18" s="5" t="s">
        <v>59</v>
      </c>
      <c r="G18" s="5" t="s">
        <v>60</v>
      </c>
      <c r="H18" s="5" t="s">
        <v>61</v>
      </c>
      <c r="I18" s="5" t="s">
        <v>62</v>
      </c>
      <c r="J18" s="5" t="s">
        <v>63</v>
      </c>
      <c r="K18" s="5" t="s">
        <v>64</v>
      </c>
      <c r="L18" s="5" t="s">
        <v>65</v>
      </c>
      <c r="M18" s="5" t="s">
        <v>66</v>
      </c>
      <c r="N18" s="5" t="s">
        <v>67</v>
      </c>
      <c r="O18" s="5" t="s">
        <v>68</v>
      </c>
    </row>
    <row r="20" spans="1:26" x14ac:dyDescent="0.25">
      <c r="A20" s="1" t="s">
        <v>69</v>
      </c>
      <c r="B20" s="47" t="s">
        <v>1</v>
      </c>
      <c r="C20" s="5" t="s">
        <v>2</v>
      </c>
      <c r="D20" s="5" t="s">
        <v>3</v>
      </c>
      <c r="E20" s="5" t="s">
        <v>51</v>
      </c>
      <c r="F20" s="5" t="s">
        <v>70</v>
      </c>
      <c r="G20" s="5" t="s">
        <v>71</v>
      </c>
    </row>
    <row r="22" spans="1:26" x14ac:dyDescent="0.25">
      <c r="A22" s="1" t="s">
        <v>73</v>
      </c>
      <c r="B22" s="47" t="s">
        <v>1</v>
      </c>
      <c r="C22" s="5" t="s">
        <v>2</v>
      </c>
      <c r="D22" s="5" t="s">
        <v>3</v>
      </c>
      <c r="E22" s="5" t="s">
        <v>51</v>
      </c>
      <c r="F22" s="5" t="s">
        <v>72</v>
      </c>
    </row>
    <row r="23" spans="1:26" x14ac:dyDescent="0.25">
      <c r="A23" s="1" t="s">
        <v>73</v>
      </c>
      <c r="B23" s="48">
        <v>43434</v>
      </c>
      <c r="C23" s="1" t="s">
        <v>166</v>
      </c>
      <c r="D23" s="1" t="s">
        <v>166</v>
      </c>
      <c r="E23" s="12" t="s">
        <v>222</v>
      </c>
      <c r="F23" s="15">
        <v>6.8000000000000005E-2</v>
      </c>
    </row>
    <row r="25" spans="1:26" x14ac:dyDescent="0.25">
      <c r="A25" s="1" t="s">
        <v>74</v>
      </c>
      <c r="B25" s="47" t="s">
        <v>1</v>
      </c>
      <c r="C25" s="5" t="s">
        <v>2</v>
      </c>
      <c r="D25" s="5" t="s">
        <v>51</v>
      </c>
      <c r="E25" s="5" t="s">
        <v>75</v>
      </c>
      <c r="F25" s="5" t="s">
        <v>76</v>
      </c>
      <c r="G25" s="5" t="s">
        <v>77</v>
      </c>
      <c r="H25" s="5" t="s">
        <v>78</v>
      </c>
      <c r="I25" s="5" t="s">
        <v>79</v>
      </c>
      <c r="J25" s="5" t="s">
        <v>80</v>
      </c>
      <c r="K25" s="5" t="s">
        <v>81</v>
      </c>
      <c r="L25" s="5" t="s">
        <v>82</v>
      </c>
      <c r="M25" s="5" t="s">
        <v>83</v>
      </c>
      <c r="N25" s="5" t="s">
        <v>84</v>
      </c>
      <c r="O25" s="5" t="s">
        <v>85</v>
      </c>
      <c r="P25" s="5" t="s">
        <v>376</v>
      </c>
      <c r="Q25" s="5" t="s">
        <v>377</v>
      </c>
      <c r="R25" s="5" t="s">
        <v>165</v>
      </c>
      <c r="S25" s="5" t="s">
        <v>86</v>
      </c>
      <c r="T25" s="5" t="s">
        <v>385</v>
      </c>
      <c r="U25" s="5" t="s">
        <v>87</v>
      </c>
      <c r="V25" s="5" t="s">
        <v>378</v>
      </c>
      <c r="W25" s="5" t="s">
        <v>379</v>
      </c>
      <c r="X25" s="5" t="s">
        <v>382</v>
      </c>
      <c r="Y25" s="5" t="s">
        <v>381</v>
      </c>
      <c r="Z25" s="5" t="s">
        <v>380</v>
      </c>
    </row>
    <row r="26" spans="1:26" x14ac:dyDescent="0.25">
      <c r="A26" s="1" t="s">
        <v>74</v>
      </c>
      <c r="B26" s="48">
        <v>43434</v>
      </c>
      <c r="C26" s="1" t="s">
        <v>166</v>
      </c>
      <c r="D26" s="12" t="s">
        <v>222</v>
      </c>
      <c r="E26" s="1" t="s">
        <v>96</v>
      </c>
      <c r="F26" s="16" t="s">
        <v>228</v>
      </c>
      <c r="G26" s="12" t="s">
        <v>222</v>
      </c>
      <c r="H26" s="12" t="s">
        <v>222</v>
      </c>
      <c r="I26" s="12" t="s">
        <v>222</v>
      </c>
      <c r="J26" s="1" t="s">
        <v>223</v>
      </c>
      <c r="K26" s="1" t="s">
        <v>225</v>
      </c>
      <c r="L26" s="1" t="s">
        <v>224</v>
      </c>
      <c r="M26" s="16" t="s">
        <v>185</v>
      </c>
      <c r="N26" s="1" t="s">
        <v>226</v>
      </c>
      <c r="O26" s="1" t="s">
        <v>171</v>
      </c>
      <c r="P26" s="1" t="s">
        <v>227</v>
      </c>
      <c r="Q26" s="1" t="s">
        <v>90</v>
      </c>
      <c r="R26" s="16">
        <v>46.1</v>
      </c>
      <c r="S26" s="16" t="s">
        <v>94</v>
      </c>
      <c r="T26" s="1" t="s">
        <v>96</v>
      </c>
      <c r="U26" s="1" t="s">
        <v>99</v>
      </c>
      <c r="V26" s="62">
        <v>43100</v>
      </c>
      <c r="W26" s="26">
        <v>15</v>
      </c>
      <c r="X26" s="59">
        <v>685000</v>
      </c>
      <c r="Y26" s="59">
        <v>3000000</v>
      </c>
      <c r="Z26" s="1" t="s">
        <v>89</v>
      </c>
    </row>
    <row r="27" spans="1:26" x14ac:dyDescent="0.25">
      <c r="A27" s="1" t="s">
        <v>74</v>
      </c>
      <c r="B27" s="48">
        <v>43434</v>
      </c>
      <c r="C27" s="1" t="s">
        <v>166</v>
      </c>
      <c r="D27" s="1" t="s">
        <v>166</v>
      </c>
      <c r="E27" s="1" t="s">
        <v>180</v>
      </c>
      <c r="F27" s="16" t="s">
        <v>334</v>
      </c>
      <c r="G27" s="1" t="s">
        <v>89</v>
      </c>
      <c r="H27" s="1" t="s">
        <v>89</v>
      </c>
      <c r="I27" s="1" t="s">
        <v>89</v>
      </c>
      <c r="J27" s="1" t="s">
        <v>178</v>
      </c>
      <c r="K27" s="1" t="s">
        <v>179</v>
      </c>
      <c r="L27" s="1" t="s">
        <v>182</v>
      </c>
      <c r="M27" s="16" t="s">
        <v>185</v>
      </c>
      <c r="N27" s="1" t="s">
        <v>181</v>
      </c>
      <c r="O27" s="1" t="s">
        <v>171</v>
      </c>
      <c r="P27" s="1" t="s">
        <v>186</v>
      </c>
      <c r="Q27" s="1" t="s">
        <v>91</v>
      </c>
      <c r="R27" s="16">
        <v>64.099999999999994</v>
      </c>
      <c r="S27" s="16" t="s">
        <v>89</v>
      </c>
      <c r="T27" s="1" t="s">
        <v>89</v>
      </c>
      <c r="U27" s="1" t="s">
        <v>89</v>
      </c>
      <c r="V27" s="62" t="s">
        <v>89</v>
      </c>
      <c r="W27" s="62" t="s">
        <v>89</v>
      </c>
      <c r="X27" s="62" t="s">
        <v>89</v>
      </c>
      <c r="Y27" s="62" t="s">
        <v>89</v>
      </c>
      <c r="Z27" s="1" t="s">
        <v>100</v>
      </c>
    </row>
  </sheetData>
  <customSheetViews>
    <customSheetView guid="{28C68A46-77AA-4FD5-A9FB-0908CC5420D8}">
      <pane xSplit="3" topLeftCell="D1" activePane="topRight" state="frozen"/>
      <selection pane="topRight"/>
      <pageMargins left="0.7" right="0.7" top="0.75" bottom="0.75" header="0.3" footer="0.3"/>
      <pageSetup paperSize="9" orientation="portrait" r:id="rId1"/>
    </customSheetView>
    <customSheetView guid="{74C6DADA-0747-4361-BF09-1A764F6F53BD}">
      <pane xSplit="3" topLeftCell="D1" activePane="topRight" state="frozen"/>
      <selection pane="topRight"/>
      <pageMargins left="0.7" right="0.7" top="0.75" bottom="0.75" header="0.3" footer="0.3"/>
      <pageSetup paperSize="9" orientation="portrait" r:id="rId2"/>
    </customSheetView>
  </customSheetViews>
  <dataValidations count="1">
    <dataValidation type="list" showInputMessage="1" showErrorMessage="1" sqref="N5 I5 Z26:Z27 U26:U27 S26:S27 Q26:Q27 H10:H12 AB2 Z2 T2:X2 Q2 O2 G2:J2">
      <formula1>#REF!</formula1>
    </dataValidation>
  </dataValidation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About this document</vt:lpstr>
      <vt:lpstr>CASE 1</vt:lpstr>
      <vt:lpstr>CASE 2</vt:lpstr>
      <vt:lpstr>CASE 3</vt:lpstr>
      <vt:lpstr>CASE 4</vt:lpstr>
      <vt:lpstr>CASE 5</vt:lpstr>
      <vt:lpstr>CASE 6</vt:lpstr>
      <vt:lpstr>CASE 7</vt:lpstr>
      <vt:lpstr>CASE 8</vt:lpstr>
      <vt:lpstr>CASE 9</vt:lpstr>
      <vt:lpstr>CASE 10</vt:lpstr>
      <vt:lpstr>CASE 11 (1)</vt:lpstr>
      <vt:lpstr>CASE 11 (2)</vt:lpstr>
      <vt:lpstr>CASE 12</vt:lpstr>
      <vt:lpstr>CASE 13 (1)</vt:lpstr>
      <vt:lpstr>CASE 13 (2)</vt:lpstr>
      <vt:lpstr>CASE 14</vt:lpstr>
      <vt:lpstr>CASE 15</vt:lpstr>
      <vt:lpstr>CASE 16</vt:lpstr>
      <vt:lpstr>CASE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Wyka, Arek</cp:lastModifiedBy>
  <dcterms:created xsi:type="dcterms:W3CDTF">2017-04-04T22:04:33Z</dcterms:created>
  <dcterms:modified xsi:type="dcterms:W3CDTF">2019-05-16T14:32:11Z</dcterms:modified>
</cp:coreProperties>
</file>